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900732 ESE HOSP KENNEDY\"/>
    </mc:Choice>
  </mc:AlternateContent>
  <xr:revisionPtr revIDLastSave="0" documentId="13_ncr:1_{09AE9EE0-7AEB-48D4-8B21-24832A22CFCB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2" r:id="rId1"/>
    <sheet name="ESTADO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_xlnm._FilterDatabase" localSheetId="1" hidden="1">'ESTADO CADA FACT'!$A$2:$AU$55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5" l="1"/>
  <c r="C11" i="5"/>
  <c r="G32" i="5"/>
  <c r="C32" i="5"/>
  <c r="G31" i="5"/>
  <c r="C31" i="5"/>
  <c r="G30" i="5"/>
  <c r="C30" i="5"/>
  <c r="I23" i="5"/>
  <c r="H23" i="5"/>
  <c r="I22" i="5"/>
  <c r="H22" i="5"/>
  <c r="I21" i="5"/>
  <c r="H21" i="5"/>
  <c r="I20" i="5"/>
  <c r="H20" i="5"/>
  <c r="I19" i="5"/>
  <c r="H19" i="5"/>
  <c r="I18" i="5"/>
  <c r="I17" i="5" s="1"/>
  <c r="H18" i="5"/>
  <c r="H24" i="5" s="1"/>
  <c r="C17" i="5"/>
  <c r="I30" i="4"/>
  <c r="H30" i="4"/>
  <c r="I28" i="4"/>
  <c r="H28" i="4"/>
  <c r="I25" i="4"/>
  <c r="I32" i="4" s="1"/>
  <c r="I33" i="4" s="1"/>
  <c r="H25" i="4"/>
  <c r="C9" i="4"/>
  <c r="C9" i="5" s="1"/>
  <c r="H32" i="4" l="1"/>
  <c r="H33" i="4" s="1"/>
  <c r="I24" i="5"/>
  <c r="H17" i="5"/>
  <c r="Q1" i="3" l="1"/>
  <c r="AP1" i="3"/>
  <c r="AO1" i="3"/>
  <c r="AN1" i="3"/>
  <c r="AM1" i="3"/>
  <c r="AL1" i="3"/>
  <c r="AK1" i="3"/>
  <c r="AJ1" i="3"/>
  <c r="AI1" i="3"/>
  <c r="AH1" i="3"/>
  <c r="AG1" i="3"/>
  <c r="Z1" i="3"/>
  <c r="J1" i="3"/>
  <c r="I1" i="3"/>
  <c r="P2" i="3"/>
  <c r="J57" i="2"/>
  <c r="I57" i="2"/>
  <c r="O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3" authorId="0" shapeId="0" xr:uid="{3DBC4525-B18A-4C1D-9FE8-D59CFC46CD8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E6BA607E-F345-4D96-A18A-D39282EDE2A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3" authorId="0" shapeId="0" xr:uid="{5B8F8872-60CE-47F5-BBBB-0AB3470869F3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3" authorId="0" shapeId="0" xr:uid="{FDF9A8F5-48FC-4A4B-9010-781C0F2822B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3" authorId="0" shapeId="0" xr:uid="{381EBCFD-C961-41C3-BC0B-D41CA8622C3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H3" authorId="0" shapeId="0" xr:uid="{9E6EFEBA-387F-4E50-851F-AF3C821C786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<sst xmlns="http://schemas.openxmlformats.org/spreadsheetml/2006/main" count="1251" uniqueCount="238">
  <si>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</si>
  <si>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</si>
  <si>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</si>
  <si>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</si>
  <si>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</si>
  <si>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</si>
  <si>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</si>
  <si>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</si>
  <si>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</si>
  <si>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</si>
  <si>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</si>
  <si>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</si>
  <si>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</si>
  <si>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</si>
  <si>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</si>
  <si>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</si>
  <si>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</si>
  <si>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Factura o Cuenta  Cobro</t>
  </si>
  <si>
    <t>891900732-8</t>
  </si>
  <si>
    <t>HOSPITAL KENENDY ESE</t>
  </si>
  <si>
    <t>HK</t>
  </si>
  <si>
    <t>mayor 360 dias</t>
  </si>
  <si>
    <t>EVENTO</t>
  </si>
  <si>
    <t>Riofrio</t>
  </si>
  <si>
    <t>URGENCIAS</t>
  </si>
  <si>
    <t>42J00048</t>
  </si>
  <si>
    <t>FV</t>
  </si>
  <si>
    <t>1-60 dias</t>
  </si>
  <si>
    <t>TOTAL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</si>
  <si>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</si>
  <si>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</si>
  <si>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</si>
  <si>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</si>
  <si>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</si>
  <si>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</si>
  <si>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</si>
  <si>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</si>
  <si>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</si>
  <si>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</si>
  <si>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</si>
  <si>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</si>
  <si>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GLOSA PDTE</t>
  </si>
  <si>
    <t>GLOSA ACEPTADA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</si>
  <si>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</si>
  <si>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</si>
  <si>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</si>
  <si>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</si>
  <si>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</si>
  <si>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</si>
  <si>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</si>
  <si>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</si>
  <si>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</si>
  <si>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</si>
  <si>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</si>
  <si>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</si>
  <si>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</si>
  <si>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</si>
  <si>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</si>
  <si>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</si>
  <si>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</si>
  <si>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</si>
  <si>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</si>
  <si>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</si>
  <si>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</si>
  <si>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HOSP KENNEDY E.S.E.</t>
  </si>
  <si>
    <t>FV1432094</t>
  </si>
  <si>
    <t>891900732_FV1432094</t>
  </si>
  <si>
    <t>Factura Devuelta</t>
  </si>
  <si>
    <t>Devuelta</t>
  </si>
  <si>
    <t>Más de 360</t>
  </si>
  <si>
    <t>AUT. SE DEVUELVE FACT, NO SE EVIDENCIA AUTORIZACION PARA EL SERVICIO DE URGENCIA, EL CORREO DE LA NOTIFIOCACION DE AUT. ESTÁ ERRADO ES EL capautorizaciones@epsdelagente. com.co nancy</t>
  </si>
  <si>
    <t>AUTORIZACION</t>
  </si>
  <si>
    <t>Ambulatorio</t>
  </si>
  <si>
    <t>MIG-891900732</t>
  </si>
  <si>
    <t>FV1459476</t>
  </si>
  <si>
    <t>891900732_FV1459476</t>
  </si>
  <si>
    <t>AUT: Se devuelve factura con soportes originales, porque no se evidencia la autorizacion del servicio de urgencias, favor solicitar autorizacion para dar tramite de pago. NANCY</t>
  </si>
  <si>
    <t>FV1484606</t>
  </si>
  <si>
    <t>891900732_FV1484606</t>
  </si>
  <si>
    <t>AUT: Se devuelve factura con soportes originales, porque no se evidencia la autorizacion ni los 3 correos para solicitud de Aut, segun Res 3047, favor solicitar AUT. para seguir con el tramite de pago. nancy</t>
  </si>
  <si>
    <t>FV1486272</t>
  </si>
  <si>
    <t>891900732_FV1486272</t>
  </si>
  <si>
    <t>AUT: SE OBJETA FACTURA NO SE EVIDENCIA AUTORIZACION PARA EL SERVICIO DE LA URGENCIA POR FAVOR SOLICITAR LA AUT AL CORRcapautorizaciones@epsdelagente.com.co. PARA DAR TRAMITE DE PAGO.</t>
  </si>
  <si>
    <t>FV1490598</t>
  </si>
  <si>
    <t>891900732_FV1490598</t>
  </si>
  <si>
    <t>AUTO. se devuelve la factura por que no enviaron autorizacio n para este servicio angela campaz</t>
  </si>
  <si>
    <t>FV1574183</t>
  </si>
  <si>
    <t>891900732_FV1574183</t>
  </si>
  <si>
    <t>Corriente</t>
  </si>
  <si>
    <t>Se realiza devolucion de la factura ya que no cuenta con autorizacion para la prestacion del servicio, tampoco anexan historia clinica, soportes incompletos</t>
  </si>
  <si>
    <t>Servicios ambulatorios | Urgencias</t>
  </si>
  <si>
    <t>FV1584812</t>
  </si>
  <si>
    <t>891900732_FV1584812</t>
  </si>
  <si>
    <t>0-30</t>
  </si>
  <si>
    <t>Se realiza devolución de la factura ya que no cuenta con una autorización para la prestación de los servicios, se debe reportar al área encargada al correo autorizacionescap@epsdelagente.com.co , una vez tengan la autorización por favor radicar nuevamente para realizar el proceso de auditoria integral</t>
  </si>
  <si>
    <t>Urgencias</t>
  </si>
  <si>
    <t>FV1622620</t>
  </si>
  <si>
    <t>891900732_FV1622620</t>
  </si>
  <si>
    <t>FV1527623</t>
  </si>
  <si>
    <t>891900732_FV1527623</t>
  </si>
  <si>
    <t>Atención inicial de urgencias</t>
  </si>
  <si>
    <t>FV1664218</t>
  </si>
  <si>
    <t>891900732_FV1664218</t>
  </si>
  <si>
    <t>Factura Pendiente de Pago</t>
  </si>
  <si>
    <t>Finalizada</t>
  </si>
  <si>
    <t>FV1529781</t>
  </si>
  <si>
    <t>891900732_FV1529781</t>
  </si>
  <si>
    <t>Exámenes de laboratorio, imágenes y otras ayudas diagnósticas ambulatorias</t>
  </si>
  <si>
    <t>FV1534829</t>
  </si>
  <si>
    <t>891900732_FV1534829</t>
  </si>
  <si>
    <t>FV1565371</t>
  </si>
  <si>
    <t>891900732_FV1565371</t>
  </si>
  <si>
    <t>FV1694163</t>
  </si>
  <si>
    <t>891900732_FV1694163</t>
  </si>
  <si>
    <t>FV1681366</t>
  </si>
  <si>
    <t>891900732_FV1681366</t>
  </si>
  <si>
    <t>FV1627480</t>
  </si>
  <si>
    <t>891900732_FV1627480</t>
  </si>
  <si>
    <t>FV1636386</t>
  </si>
  <si>
    <t>891900732_FV1636386</t>
  </si>
  <si>
    <t>FV1646967</t>
  </si>
  <si>
    <t>891900732_FV1646967</t>
  </si>
  <si>
    <t>FV1676646</t>
  </si>
  <si>
    <t>891900732_FV1676646</t>
  </si>
  <si>
    <t>FV1527186</t>
  </si>
  <si>
    <t>891900732_FV1527186</t>
  </si>
  <si>
    <t>Atención de urgencias</t>
  </si>
  <si>
    <t>FV1517858</t>
  </si>
  <si>
    <t>891900732_FV1517858</t>
  </si>
  <si>
    <t>FV1536769</t>
  </si>
  <si>
    <t>891900732_FV1536769</t>
  </si>
  <si>
    <t>FV1692256</t>
  </si>
  <si>
    <t>891900732_FV1692256</t>
  </si>
  <si>
    <t>FV1687392</t>
  </si>
  <si>
    <t>891900732_FV1687392</t>
  </si>
  <si>
    <t>FV1689344</t>
  </si>
  <si>
    <t>891900732_FV1689344</t>
  </si>
  <si>
    <t>FV1520544</t>
  </si>
  <si>
    <t>891900732_FV1520544</t>
  </si>
  <si>
    <t>FV1638369</t>
  </si>
  <si>
    <t>891900732_FV1638369</t>
  </si>
  <si>
    <t>FV1679534</t>
  </si>
  <si>
    <t>891900732_FV1679534</t>
  </si>
  <si>
    <t>FV1634643</t>
  </si>
  <si>
    <t>891900732_FV1634643</t>
  </si>
  <si>
    <t>FV1612148</t>
  </si>
  <si>
    <t>891900732_FV1612148</t>
  </si>
  <si>
    <t>FV1654681</t>
  </si>
  <si>
    <t>891900732_FV1654681</t>
  </si>
  <si>
    <t>FV1546388</t>
  </si>
  <si>
    <t>891900732_FV1546388</t>
  </si>
  <si>
    <t>FV1643583</t>
  </si>
  <si>
    <t>891900732_FV1643583</t>
  </si>
  <si>
    <t>FV1663927</t>
  </si>
  <si>
    <t>891900732_FV1663927</t>
  </si>
  <si>
    <t>FV1673118</t>
  </si>
  <si>
    <t>891900732_FV1673118</t>
  </si>
  <si>
    <t>FV1579487</t>
  </si>
  <si>
    <t>891900732_FV1579487</t>
  </si>
  <si>
    <t>FV1583920</t>
  </si>
  <si>
    <t>891900732_FV1583920</t>
  </si>
  <si>
    <t>FV1559219</t>
  </si>
  <si>
    <t>891900732_FV1559219</t>
  </si>
  <si>
    <t>FV1601373</t>
  </si>
  <si>
    <t>891900732_FV1601373</t>
  </si>
  <si>
    <t>FV1542626</t>
  </si>
  <si>
    <t>891900732_FV1542626</t>
  </si>
  <si>
    <t>FV1644302</t>
  </si>
  <si>
    <t>891900732_FV1644302</t>
  </si>
  <si>
    <t>FV1579365</t>
  </si>
  <si>
    <t>891900732_FV1579365</t>
  </si>
  <si>
    <t>FV1689599</t>
  </si>
  <si>
    <t>891900732_FV1689599</t>
  </si>
  <si>
    <t>FV1689592</t>
  </si>
  <si>
    <t>891900732_FV1689592</t>
  </si>
  <si>
    <t>FV1620221</t>
  </si>
  <si>
    <t>891900732_FV1620221</t>
  </si>
  <si>
    <t>URG-2024-27</t>
  </si>
  <si>
    <t>FV1536128</t>
  </si>
  <si>
    <t>891900732_FV1536128</t>
  </si>
  <si>
    <t>FV1540990</t>
  </si>
  <si>
    <t>891900732_FV1540990</t>
  </si>
  <si>
    <t>FV1563973</t>
  </si>
  <si>
    <t>891900732_FV1563973</t>
  </si>
  <si>
    <t>Ambulancia | Honorarios profesionales | Servicios hospitalarios</t>
  </si>
  <si>
    <t>FV1552776</t>
  </si>
  <si>
    <t>891900732_FV1552776</t>
  </si>
  <si>
    <t>Factura en Proceso Interno</t>
  </si>
  <si>
    <t>Para auditoria de pertinencia</t>
  </si>
  <si>
    <t>Servicios ambulatorios</t>
  </si>
  <si>
    <t>FV1579403</t>
  </si>
  <si>
    <t>891900732_FV1579403</t>
  </si>
  <si>
    <t>Para validar auditoría automatica</t>
  </si>
  <si>
    <t>FV1683551</t>
  </si>
  <si>
    <t>891900732_FV1683551</t>
  </si>
  <si>
    <t>HK1249310</t>
  </si>
  <si>
    <t>891900732_HK1249310</t>
  </si>
  <si>
    <t>Factura No Radicada</t>
  </si>
  <si>
    <t>No radicada</t>
  </si>
  <si>
    <t>Factura devuelta</t>
  </si>
  <si>
    <t>Factura no radicada</t>
  </si>
  <si>
    <t>FV1682446</t>
  </si>
  <si>
    <t>891900732_FV1682446</t>
  </si>
  <si>
    <t xml:space="preserve">HOSP KENNEDY E.S.E. </t>
  </si>
  <si>
    <t>FOR-CSA-018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</si>
  <si>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</si>
  <si>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</si>
  <si>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</si>
  <si>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</si>
  <si>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</si>
  <si>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</si>
  <si>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</si>
  <si>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</si>
  <si>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</si>
  <si>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</si>
  <si>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</si>
  <si>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</si>
  <si>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</si>
  <si>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</si>
  <si>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</si>
  <si>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</si>
  <si>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</si>
  <si>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</si>
  <si>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</si>
  <si>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</si>
  <si>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</si>
  <si>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</si>
  <si>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</si>
  <si>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</si>
  <si>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</si>
  <si>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</si>
  <si>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</si>
  <si>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</si>
  <si>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KENNEDY E.S.E.</t>
  </si>
  <si>
    <t>NIT: 891900732</t>
  </si>
  <si>
    <t>A continuacion me permito remitir nuestra respuesta al estado de cartera presentado en la fecha: 10/04/2025</t>
  </si>
  <si>
    <t>Blanca Danery Loaiza</t>
  </si>
  <si>
    <t>Lider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</si>
</sst>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_);_(@_)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b/>
      <sz val="8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0" fontId="7" fillId="0" borderId="0"/>
    <xf numFmtId="164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0" fontId="9" fillId="0" borderId="0"/>
    <xf numFmtId="16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8" fillId="0" borderId="1" xfId="3" applyFont="1" applyBorder="1" applyAlignment="1">
      <alignment horizontal="left"/>
    </xf>
    <xf numFmtId="1" fontId="8" fillId="0" borderId="1" xfId="3" applyNumberFormat="1" applyFont="1" applyBorder="1" applyAlignment="1">
      <alignment horizontal="left" vertical="center"/>
    </xf>
    <xf numFmtId="0" fontId="8" fillId="0" borderId="1" xfId="3" applyFont="1" applyBorder="1"/>
    <xf numFmtId="1" fontId="8" fillId="0" borderId="1" xfId="3" applyNumberFormat="1" applyFont="1" applyBorder="1" applyAlignment="1">
      <alignment vertical="center"/>
    </xf>
    <xf numFmtId="1" fontId="8" fillId="0" borderId="1" xfId="3" applyNumberFormat="1" applyFont="1" applyBorder="1" applyAlignment="1">
      <alignment horizontal="right" vertical="center"/>
    </xf>
    <xf numFmtId="14" fontId="8" fillId="0" borderId="1" xfId="3" applyNumberFormat="1" applyFont="1" applyBorder="1" applyAlignment="1">
      <alignment horizontal="right" vertical="center"/>
    </xf>
    <xf numFmtId="164" fontId="8" fillId="0" borderId="1" xfId="4" applyFont="1" applyFill="1" applyBorder="1"/>
    <xf numFmtId="164" fontId="8" fillId="0" borderId="1" xfId="4" applyFont="1" applyBorder="1"/>
    <xf numFmtId="41" fontId="8" fillId="0" borderId="1" xfId="5" applyFont="1" applyBorder="1"/>
    <xf numFmtId="0" fontId="8" fillId="0" borderId="1" xfId="6" applyFont="1" applyBorder="1"/>
    <xf numFmtId="0" fontId="8" fillId="0" borderId="1" xfId="7" applyFont="1" applyBorder="1" applyAlignment="1">
      <alignment wrapText="1"/>
    </xf>
    <xf numFmtId="14" fontId="8" fillId="0" borderId="1" xfId="6" applyNumberFormat="1" applyFont="1" applyBorder="1"/>
    <xf numFmtId="14" fontId="8" fillId="0" borderId="1" xfId="6" applyNumberFormat="1" applyFont="1" applyBorder="1" applyAlignment="1">
      <alignment horizontal="right"/>
    </xf>
    <xf numFmtId="0" fontId="8" fillId="0" borderId="1" xfId="6" quotePrefix="1" applyFont="1" applyBorder="1" applyAlignment="1">
      <alignment vertical="center"/>
    </xf>
    <xf numFmtId="0" fontId="8" fillId="0" borderId="1" xfId="6" quotePrefix="1" applyFont="1" applyBorder="1" applyAlignment="1">
      <alignment horizontal="right" vertical="center"/>
    </xf>
    <xf numFmtId="0" fontId="8" fillId="0" borderId="1" xfId="7" quotePrefix="1" applyFont="1" applyBorder="1" applyAlignment="1">
      <alignment vertical="center"/>
    </xf>
    <xf numFmtId="14" fontId="8" fillId="0" borderId="1" xfId="8" applyNumberFormat="1" applyFont="1" applyBorder="1"/>
    <xf numFmtId="14" fontId="8" fillId="0" borderId="1" xfId="7" applyNumberFormat="1" applyFont="1" applyBorder="1" applyAlignment="1">
      <alignment horizontal="right"/>
    </xf>
    <xf numFmtId="0" fontId="8" fillId="0" borderId="1" xfId="6" applyFont="1" applyBorder="1" applyAlignment="1">
      <alignment horizontal="right"/>
    </xf>
    <xf numFmtId="41" fontId="11" fillId="0" borderId="1" xfId="5" applyFont="1" applyBorder="1"/>
    <xf numFmtId="164" fontId="11" fillId="0" borderId="1" xfId="4" applyFont="1" applyBorder="1"/>
    <xf numFmtId="16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66" fontId="14" fillId="0" borderId="1" xfId="9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5" fontId="14" fillId="3" borderId="1" xfId="9" applyNumberFormat="1" applyFont="1" applyFill="1" applyBorder="1" applyAlignment="1">
      <alignment horizontal="center" vertical="center" wrapText="1"/>
    </xf>
    <xf numFmtId="0" fontId="14" fillId="3" borderId="1" xfId="9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4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167" fontId="14" fillId="2" borderId="1" xfId="9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165" fontId="12" fillId="0" borderId="0" xfId="9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12" fillId="0" borderId="0" xfId="9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5" fillId="0" borderId="0" xfId="0" applyFont="1"/>
    <xf numFmtId="166" fontId="12" fillId="0" borderId="1" xfId="9" applyNumberFormat="1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8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10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9" fontId="6" fillId="0" borderId="13" xfId="1" applyNumberFormat="1" applyFont="1" applyBorder="1" applyAlignment="1">
      <alignment horizontal="right"/>
    </xf>
    <xf numFmtId="169" fontId="5" fillId="0" borderId="0" xfId="1" applyNumberFormat="1" applyFont="1"/>
    <xf numFmtId="169" fontId="6" fillId="0" borderId="9" xfId="1" applyNumberFormat="1" applyFont="1" applyBorder="1"/>
    <xf numFmtId="169" fontId="5" fillId="0" borderId="9" xfId="1" applyNumberFormat="1" applyFont="1" applyBorder="1"/>
    <xf numFmtId="169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7" borderId="0" xfId="1" applyFont="1" applyFill="1"/>
    <xf numFmtId="0" fontId="6" fillId="0" borderId="0" xfId="1" applyFont="1" applyAlignment="1">
      <alignment horizontal="center"/>
    </xf>
    <xf numFmtId="1" fontId="6" fillId="0" borderId="0" xfId="10" applyNumberFormat="1" applyFont="1" applyAlignment="1">
      <alignment horizontal="right"/>
    </xf>
    <xf numFmtId="170" fontId="6" fillId="0" borderId="0" xfId="11" applyNumberFormat="1" applyFont="1" applyAlignment="1">
      <alignment horizontal="right"/>
    </xf>
    <xf numFmtId="1" fontId="5" fillId="0" borderId="0" xfId="10" applyNumberFormat="1" applyFont="1" applyAlignment="1">
      <alignment horizontal="right"/>
    </xf>
    <xf numFmtId="170" fontId="5" fillId="0" borderId="0" xfId="11" applyNumberFormat="1" applyFont="1" applyAlignment="1">
      <alignment horizontal="right"/>
    </xf>
    <xf numFmtId="171" fontId="5" fillId="0" borderId="13" xfId="11" applyNumberFormat="1" applyFont="1" applyBorder="1" applyAlignment="1">
      <alignment horizontal="center"/>
    </xf>
    <xf numFmtId="170" fontId="5" fillId="0" borderId="13" xfId="11" applyNumberFormat="1" applyFont="1" applyBorder="1" applyAlignment="1">
      <alignment horizontal="right"/>
    </xf>
    <xf numFmtId="0" fontId="5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12">
    <cellStyle name="Millares [0] 2" xfId="4" xr:uid="{96B7686A-4B49-4329-BB44-9E92871C2261}"/>
    <cellStyle name="Millares [0] 2 2" xfId="5" xr:uid="{FA0A6D33-D3BF-4B08-98E9-2AF209BCBF6A}"/>
    <cellStyle name="Millares [0] 3" xfId="8" xr:uid="{6A04BE7D-0485-4594-9021-78750F5E6477}"/>
    <cellStyle name="Millares 2 2" xfId="11" xr:uid="{BD2EE9A9-C322-46E0-B6D8-7690E149B7BE}"/>
    <cellStyle name="Millares 3" xfId="10" xr:uid="{30E7D310-0737-4BDB-B8D2-528F7512F062}"/>
    <cellStyle name="Moneda" xfId="9" builtinId="4"/>
    <cellStyle name="Normal" xfId="0" builtinId="0"/>
    <cellStyle name="Normal 10" xfId="7" xr:uid="{80850450-F16A-407D-B5F1-C54C4DD4256F}"/>
    <cellStyle name="Normal 2" xfId="6" xr:uid="{BEC93823-34E3-451A-B70A-6AEF4C9C53A8}"/>
    <cellStyle name="Normal 2 2" xfId="1" xr:uid="{5CF8AC20-6A99-45FE-9C2A-D905957A92D3}"/>
    <cellStyle name="Normal 2 2 2" xfId="2" xr:uid="{290D4D20-A3D3-4A04-9BAC-91AC10A389AF}"/>
    <cellStyle name="Normal 2 2 3" xfId="3" xr:uid="{A73BDE65-EB36-45FE-8AF8-A05F5CCBF58D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21166</xdr:colOff>
      <xdr:row>0</xdr:row>
      <xdr:rowOff>63500</xdr:rowOff>
    </xdr:from>
    <xdr:to>
      <xdr:col>5</xdr:col>
      <xdr:colOff>3175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23D85BD-3DF8-476D-B521-C607284F9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5666" y="63500"/>
          <a:ext cx="1172634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74276A-C7DA-4C86-B17B-0F27F02221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9CDA17E-A909-46A2-B23B-51A804B92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609D6B0-E4D5-4119-A607-EEE579130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657519-FF72-4F6A-8854-5AB686ADB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381AB-1F29-4941-BED3-2A84A92C5706}">
  <dimension ref="A1:N57"/>
  <sheetViews>
    <sheetView showGridLines="0" topLeftCell="A42" zoomScale="120" zoomScaleNormal="120" workbookViewId="0">
      <selection activeCell="C4" sqref="C4:C56"/>
    </sheetView>
  </sheetViews>
  <sheetFormatPr baseColWidth="10" defaultRowHeight="14.5" x14ac:dyDescent="0.35"/>
  <cols>
    <col min="1" max="1" width="6.54296875" bestFit="1" customWidth="1"/>
    <col min="2" max="3" width="9.54296875" customWidth="1"/>
    <col min="4" max="4" width="9" customWidth="1"/>
    <col min="5" max="6" width="8.81640625" customWidth="1"/>
    <col min="7" max="8" width="10.1796875" customWidth="1"/>
    <col min="9" max="9" width="9.26953125" customWidth="1"/>
    <col min="10" max="10" width="9.81640625" customWidth="1"/>
    <col min="11" max="11" width="15.7265625" bestFit="1" customWidth="1"/>
    <col min="12" max="12" width="11.453125" customWidth="1"/>
    <col min="13" max="13" width="15.1796875" customWidth="1"/>
    <col min="14" max="14" width="13" customWidth="1"/>
  </cols>
  <sheetData>
    <row r="1" spans="1:14" ht="29.15" customHeight="1" x14ac:dyDescent="0.35">
      <c r="D1" s="98"/>
      <c r="E1" s="98"/>
      <c r="F1" s="99" t="s">
        <v>15</v>
      </c>
      <c r="G1" s="99"/>
      <c r="H1" s="99"/>
      <c r="I1" s="99"/>
      <c r="J1" s="99"/>
      <c r="K1" s="99"/>
      <c r="L1" s="99"/>
      <c r="M1" s="99"/>
      <c r="N1" s="3" t="s">
        <v>13</v>
      </c>
    </row>
    <row r="2" spans="1:14" ht="29.5" customHeight="1" x14ac:dyDescent="0.35">
      <c r="D2" s="98"/>
      <c r="E2" s="98"/>
      <c r="F2" s="100" t="s">
        <v>16</v>
      </c>
      <c r="G2" s="100"/>
      <c r="H2" s="100"/>
      <c r="I2" s="100"/>
      <c r="J2" s="100"/>
      <c r="K2" s="100"/>
      <c r="L2" s="100"/>
      <c r="M2" s="100"/>
      <c r="N2" s="3" t="s">
        <v>14</v>
      </c>
    </row>
    <row r="3" spans="1:14" s="2" customFormat="1" ht="43.5" x14ac:dyDescent="0.35">
      <c r="A3" s="1" t="s">
        <v>6</v>
      </c>
      <c r="B3" s="1" t="s">
        <v>8</v>
      </c>
      <c r="C3" s="1" t="s">
        <v>17</v>
      </c>
      <c r="D3" s="1" t="s">
        <v>0</v>
      </c>
      <c r="E3" s="1" t="s">
        <v>1</v>
      </c>
      <c r="F3" s="1" t="s">
        <v>12</v>
      </c>
      <c r="G3" s="1" t="s">
        <v>2</v>
      </c>
      <c r="H3" s="1" t="s">
        <v>3</v>
      </c>
      <c r="I3" s="1" t="s">
        <v>4</v>
      </c>
      <c r="J3" s="1" t="s">
        <v>5</v>
      </c>
      <c r="K3" s="1" t="s">
        <v>7</v>
      </c>
      <c r="L3" s="1" t="s">
        <v>9</v>
      </c>
      <c r="M3" s="1" t="s">
        <v>10</v>
      </c>
      <c r="N3" s="1" t="s">
        <v>11</v>
      </c>
    </row>
    <row r="4" spans="1:14" x14ac:dyDescent="0.35">
      <c r="A4" s="4" t="s">
        <v>18</v>
      </c>
      <c r="B4" s="5" t="s">
        <v>19</v>
      </c>
      <c r="C4" s="6">
        <v>5752</v>
      </c>
      <c r="D4" s="6" t="s">
        <v>20</v>
      </c>
      <c r="E4" s="7">
        <v>1249310</v>
      </c>
      <c r="F4" s="8" t="s">
        <v>21</v>
      </c>
      <c r="G4" s="9">
        <v>44074</v>
      </c>
      <c r="H4" s="9">
        <v>44097</v>
      </c>
      <c r="I4" s="10">
        <v>893205</v>
      </c>
      <c r="J4" s="11">
        <v>696681</v>
      </c>
      <c r="K4" s="6" t="s">
        <v>22</v>
      </c>
      <c r="L4" s="12" t="s">
        <v>23</v>
      </c>
      <c r="M4" s="12" t="s">
        <v>24</v>
      </c>
      <c r="N4" s="13" t="s">
        <v>25</v>
      </c>
    </row>
    <row r="5" spans="1:14" x14ac:dyDescent="0.35">
      <c r="A5" s="4" t="s">
        <v>18</v>
      </c>
      <c r="B5" s="5" t="s">
        <v>19</v>
      </c>
      <c r="C5" s="14">
        <v>1432094</v>
      </c>
      <c r="D5" s="13" t="s">
        <v>26</v>
      </c>
      <c r="E5" s="14">
        <v>1432094</v>
      </c>
      <c r="F5" s="8" t="s">
        <v>21</v>
      </c>
      <c r="G5" s="15">
        <v>44733</v>
      </c>
      <c r="H5" s="16">
        <v>44824</v>
      </c>
      <c r="I5" s="11">
        <v>66550</v>
      </c>
      <c r="J5" s="11">
        <v>66550</v>
      </c>
      <c r="K5" s="6" t="s">
        <v>22</v>
      </c>
      <c r="L5" s="12" t="s">
        <v>23</v>
      </c>
      <c r="M5" s="12" t="s">
        <v>24</v>
      </c>
      <c r="N5" s="13" t="s">
        <v>25</v>
      </c>
    </row>
    <row r="6" spans="1:14" x14ac:dyDescent="0.35">
      <c r="A6" s="4" t="s">
        <v>18</v>
      </c>
      <c r="B6" s="5" t="s">
        <v>19</v>
      </c>
      <c r="C6" s="17">
        <v>1459476</v>
      </c>
      <c r="D6" s="6" t="s">
        <v>26</v>
      </c>
      <c r="E6" s="17">
        <v>1459476</v>
      </c>
      <c r="F6" s="8" t="s">
        <v>21</v>
      </c>
      <c r="G6" s="15">
        <v>44832</v>
      </c>
      <c r="H6" s="16">
        <v>44915</v>
      </c>
      <c r="I6" s="11">
        <v>122090</v>
      </c>
      <c r="J6" s="11">
        <v>122090</v>
      </c>
      <c r="K6" s="6" t="s">
        <v>22</v>
      </c>
      <c r="L6" s="12" t="s">
        <v>23</v>
      </c>
      <c r="M6" s="12" t="s">
        <v>24</v>
      </c>
      <c r="N6" s="13" t="s">
        <v>25</v>
      </c>
    </row>
    <row r="7" spans="1:14" x14ac:dyDescent="0.35">
      <c r="A7" s="4" t="s">
        <v>18</v>
      </c>
      <c r="B7" s="5" t="s">
        <v>19</v>
      </c>
      <c r="C7" s="17">
        <v>1484606</v>
      </c>
      <c r="D7" s="6" t="s">
        <v>26</v>
      </c>
      <c r="E7" s="17">
        <v>1484606</v>
      </c>
      <c r="F7" s="8" t="s">
        <v>21</v>
      </c>
      <c r="G7" s="15">
        <v>44923</v>
      </c>
      <c r="H7" s="16">
        <v>44940</v>
      </c>
      <c r="I7" s="11">
        <v>348830</v>
      </c>
      <c r="J7" s="11">
        <v>348830</v>
      </c>
      <c r="K7" s="6" t="s">
        <v>22</v>
      </c>
      <c r="L7" s="12" t="s">
        <v>23</v>
      </c>
      <c r="M7" s="12" t="s">
        <v>24</v>
      </c>
      <c r="N7" s="13" t="s">
        <v>25</v>
      </c>
    </row>
    <row r="8" spans="1:14" x14ac:dyDescent="0.35">
      <c r="A8" s="4" t="s">
        <v>18</v>
      </c>
      <c r="B8" s="5" t="s">
        <v>19</v>
      </c>
      <c r="C8" s="17">
        <v>1486272</v>
      </c>
      <c r="D8" s="6" t="s">
        <v>26</v>
      </c>
      <c r="E8" s="17">
        <v>1486272</v>
      </c>
      <c r="F8" s="8" t="s">
        <v>21</v>
      </c>
      <c r="G8" s="15">
        <v>44935</v>
      </c>
      <c r="H8" s="16">
        <v>44972</v>
      </c>
      <c r="I8" s="11">
        <v>105770</v>
      </c>
      <c r="J8" s="11">
        <v>105770</v>
      </c>
      <c r="K8" s="6" t="s">
        <v>22</v>
      </c>
      <c r="L8" s="12" t="s">
        <v>23</v>
      </c>
      <c r="M8" s="12" t="s">
        <v>24</v>
      </c>
      <c r="N8" s="13" t="s">
        <v>25</v>
      </c>
    </row>
    <row r="9" spans="1:14" x14ac:dyDescent="0.35">
      <c r="A9" s="4" t="s">
        <v>18</v>
      </c>
      <c r="B9" s="5" t="s">
        <v>19</v>
      </c>
      <c r="C9" s="17">
        <v>1490598</v>
      </c>
      <c r="D9" s="6" t="s">
        <v>26</v>
      </c>
      <c r="E9" s="17">
        <v>1490598</v>
      </c>
      <c r="F9" s="8" t="s">
        <v>21</v>
      </c>
      <c r="G9" s="15">
        <v>44952</v>
      </c>
      <c r="H9" s="16">
        <v>44972</v>
      </c>
      <c r="I9" s="11">
        <v>46400</v>
      </c>
      <c r="J9" s="11">
        <v>46400</v>
      </c>
      <c r="K9" s="6" t="s">
        <v>22</v>
      </c>
      <c r="L9" s="12" t="s">
        <v>23</v>
      </c>
      <c r="M9" s="12" t="s">
        <v>24</v>
      </c>
      <c r="N9" s="13" t="s">
        <v>25</v>
      </c>
    </row>
    <row r="10" spans="1:14" x14ac:dyDescent="0.35">
      <c r="A10" s="4" t="s">
        <v>18</v>
      </c>
      <c r="B10" s="5" t="s">
        <v>19</v>
      </c>
      <c r="C10" s="17">
        <v>1517858</v>
      </c>
      <c r="D10" s="6" t="s">
        <v>26</v>
      </c>
      <c r="E10" s="17">
        <v>1517858</v>
      </c>
      <c r="F10" s="18" t="s">
        <v>27</v>
      </c>
      <c r="G10" s="15">
        <v>45053</v>
      </c>
      <c r="H10" s="16">
        <v>45719</v>
      </c>
      <c r="I10" s="11">
        <v>68748</v>
      </c>
      <c r="J10" s="11">
        <v>68748</v>
      </c>
      <c r="K10" s="6" t="s">
        <v>22</v>
      </c>
      <c r="L10" s="12" t="s">
        <v>23</v>
      </c>
      <c r="M10" s="12" t="s">
        <v>24</v>
      </c>
      <c r="N10" s="13" t="s">
        <v>25</v>
      </c>
    </row>
    <row r="11" spans="1:14" x14ac:dyDescent="0.35">
      <c r="A11" s="4" t="s">
        <v>18</v>
      </c>
      <c r="B11" s="5" t="s">
        <v>19</v>
      </c>
      <c r="C11" s="17">
        <v>1520544</v>
      </c>
      <c r="D11" s="6" t="s">
        <v>26</v>
      </c>
      <c r="E11" s="17">
        <v>1520544</v>
      </c>
      <c r="F11" s="18" t="s">
        <v>27</v>
      </c>
      <c r="G11" s="15">
        <v>45062</v>
      </c>
      <c r="H11" s="16">
        <v>45719</v>
      </c>
      <c r="I11" s="11">
        <v>78238</v>
      </c>
      <c r="J11" s="11">
        <v>78238</v>
      </c>
      <c r="K11" s="6" t="s">
        <v>22</v>
      </c>
      <c r="L11" s="12" t="s">
        <v>23</v>
      </c>
      <c r="M11" s="12" t="s">
        <v>24</v>
      </c>
      <c r="N11" s="13" t="s">
        <v>25</v>
      </c>
    </row>
    <row r="12" spans="1:14" x14ac:dyDescent="0.35">
      <c r="A12" s="4" t="s">
        <v>18</v>
      </c>
      <c r="B12" s="5" t="s">
        <v>19</v>
      </c>
      <c r="C12" s="17">
        <v>1527186</v>
      </c>
      <c r="D12" s="6" t="s">
        <v>26</v>
      </c>
      <c r="E12" s="17">
        <v>1527186</v>
      </c>
      <c r="F12" s="18" t="s">
        <v>27</v>
      </c>
      <c r="G12" s="15">
        <v>45085</v>
      </c>
      <c r="H12" s="16">
        <v>45719</v>
      </c>
      <c r="I12" s="11">
        <v>67882</v>
      </c>
      <c r="J12" s="11">
        <v>67882</v>
      </c>
      <c r="K12" s="6" t="s">
        <v>22</v>
      </c>
      <c r="L12" s="12" t="s">
        <v>23</v>
      </c>
      <c r="M12" s="12" t="s">
        <v>24</v>
      </c>
      <c r="N12" s="13" t="s">
        <v>25</v>
      </c>
    </row>
    <row r="13" spans="1:14" x14ac:dyDescent="0.35">
      <c r="A13" s="4" t="s">
        <v>18</v>
      </c>
      <c r="B13" s="5" t="s">
        <v>19</v>
      </c>
      <c r="C13" s="13">
        <v>1529781</v>
      </c>
      <c r="D13" s="6" t="s">
        <v>26</v>
      </c>
      <c r="E13" s="13">
        <v>1529781</v>
      </c>
      <c r="F13" s="18" t="s">
        <v>27</v>
      </c>
      <c r="G13" s="15">
        <v>45097</v>
      </c>
      <c r="H13" s="16">
        <v>45719</v>
      </c>
      <c r="I13" s="11">
        <v>6471</v>
      </c>
      <c r="J13" s="11">
        <v>6471</v>
      </c>
      <c r="K13" s="6" t="s">
        <v>22</v>
      </c>
      <c r="L13" s="12" t="s">
        <v>23</v>
      </c>
      <c r="M13" s="12" t="s">
        <v>24</v>
      </c>
      <c r="N13" s="13" t="s">
        <v>25</v>
      </c>
    </row>
    <row r="14" spans="1:14" x14ac:dyDescent="0.35">
      <c r="A14" s="4" t="s">
        <v>18</v>
      </c>
      <c r="B14" s="5" t="s">
        <v>19</v>
      </c>
      <c r="C14" s="19">
        <v>1534829</v>
      </c>
      <c r="D14" s="6" t="s">
        <v>26</v>
      </c>
      <c r="E14" s="19">
        <v>1534829</v>
      </c>
      <c r="F14" s="18" t="s">
        <v>27</v>
      </c>
      <c r="G14" s="20">
        <v>45114</v>
      </c>
      <c r="H14" s="21">
        <v>45719</v>
      </c>
      <c r="I14" s="11">
        <v>6471</v>
      </c>
      <c r="J14" s="11">
        <v>6471</v>
      </c>
      <c r="K14" s="6" t="s">
        <v>22</v>
      </c>
      <c r="L14" s="12" t="s">
        <v>23</v>
      </c>
      <c r="M14" s="12" t="s">
        <v>24</v>
      </c>
      <c r="N14" s="13" t="s">
        <v>25</v>
      </c>
    </row>
    <row r="15" spans="1:14" x14ac:dyDescent="0.35">
      <c r="A15" s="4" t="s">
        <v>18</v>
      </c>
      <c r="B15" s="5" t="s">
        <v>19</v>
      </c>
      <c r="C15" s="19">
        <v>1536128</v>
      </c>
      <c r="D15" s="6" t="s">
        <v>26</v>
      </c>
      <c r="E15" s="19">
        <v>1536128</v>
      </c>
      <c r="F15" s="18" t="s">
        <v>27</v>
      </c>
      <c r="G15" s="20">
        <v>45119</v>
      </c>
      <c r="H15" s="21">
        <v>45719</v>
      </c>
      <c r="I15" s="11">
        <v>358024</v>
      </c>
      <c r="J15" s="11">
        <v>358024</v>
      </c>
      <c r="K15" s="6" t="s">
        <v>22</v>
      </c>
      <c r="L15" s="12" t="s">
        <v>23</v>
      </c>
      <c r="M15" s="12" t="s">
        <v>24</v>
      </c>
      <c r="N15" s="13" t="s">
        <v>25</v>
      </c>
    </row>
    <row r="16" spans="1:14" x14ac:dyDescent="0.35">
      <c r="A16" s="4" t="s">
        <v>18</v>
      </c>
      <c r="B16" s="5" t="s">
        <v>19</v>
      </c>
      <c r="C16" s="13">
        <v>1536769</v>
      </c>
      <c r="D16" s="6" t="s">
        <v>26</v>
      </c>
      <c r="E16" s="13">
        <v>1536769</v>
      </c>
      <c r="F16" s="18" t="s">
        <v>27</v>
      </c>
      <c r="G16" s="15">
        <v>45121</v>
      </c>
      <c r="H16" s="15">
        <v>45719</v>
      </c>
      <c r="I16" s="11">
        <v>69824</v>
      </c>
      <c r="J16" s="11">
        <v>69824</v>
      </c>
      <c r="K16" s="6" t="s">
        <v>22</v>
      </c>
      <c r="L16" s="12" t="s">
        <v>23</v>
      </c>
      <c r="M16" s="12" t="s">
        <v>24</v>
      </c>
      <c r="N16" s="13" t="s">
        <v>25</v>
      </c>
    </row>
    <row r="17" spans="1:14" x14ac:dyDescent="0.35">
      <c r="A17" s="4" t="s">
        <v>18</v>
      </c>
      <c r="B17" s="5" t="s">
        <v>19</v>
      </c>
      <c r="C17" s="13">
        <v>1540990</v>
      </c>
      <c r="D17" s="6" t="s">
        <v>26</v>
      </c>
      <c r="E17" s="13">
        <v>1540990</v>
      </c>
      <c r="F17" s="18" t="s">
        <v>27</v>
      </c>
      <c r="G17" s="15">
        <v>45138</v>
      </c>
      <c r="H17" s="15">
        <v>45719</v>
      </c>
      <c r="I17" s="11">
        <v>387080</v>
      </c>
      <c r="J17" s="11">
        <v>387080</v>
      </c>
      <c r="K17" s="6" t="s">
        <v>22</v>
      </c>
      <c r="L17" s="12" t="s">
        <v>23</v>
      </c>
      <c r="M17" s="12" t="s">
        <v>24</v>
      </c>
      <c r="N17" s="13" t="s">
        <v>25</v>
      </c>
    </row>
    <row r="18" spans="1:14" x14ac:dyDescent="0.35">
      <c r="A18" s="4" t="s">
        <v>18</v>
      </c>
      <c r="B18" s="5" t="s">
        <v>19</v>
      </c>
      <c r="C18" s="13">
        <v>1542626</v>
      </c>
      <c r="D18" s="6" t="s">
        <v>26</v>
      </c>
      <c r="E18" s="13">
        <v>1542626</v>
      </c>
      <c r="F18" s="18" t="s">
        <v>27</v>
      </c>
      <c r="G18" s="15">
        <v>45146</v>
      </c>
      <c r="H18" s="16">
        <v>45719</v>
      </c>
      <c r="I18" s="11">
        <v>168926</v>
      </c>
      <c r="J18" s="11">
        <v>168926</v>
      </c>
      <c r="K18" s="6" t="s">
        <v>22</v>
      </c>
      <c r="L18" s="12" t="s">
        <v>23</v>
      </c>
      <c r="M18" s="12" t="s">
        <v>24</v>
      </c>
      <c r="N18" s="13" t="s">
        <v>25</v>
      </c>
    </row>
    <row r="19" spans="1:14" x14ac:dyDescent="0.35">
      <c r="A19" s="4" t="s">
        <v>18</v>
      </c>
      <c r="B19" s="5" t="s">
        <v>19</v>
      </c>
      <c r="C19" s="13">
        <v>1546388</v>
      </c>
      <c r="D19" s="6" t="s">
        <v>26</v>
      </c>
      <c r="E19" s="13">
        <v>1546388</v>
      </c>
      <c r="F19" s="18" t="s">
        <v>27</v>
      </c>
      <c r="G19" s="15">
        <v>45159</v>
      </c>
      <c r="H19" s="16">
        <v>45719</v>
      </c>
      <c r="I19" s="11">
        <v>105731</v>
      </c>
      <c r="J19" s="11">
        <v>105731</v>
      </c>
      <c r="K19" s="6" t="s">
        <v>22</v>
      </c>
      <c r="L19" s="12" t="s">
        <v>23</v>
      </c>
      <c r="M19" s="12" t="s">
        <v>24</v>
      </c>
      <c r="N19" s="13" t="s">
        <v>25</v>
      </c>
    </row>
    <row r="20" spans="1:14" x14ac:dyDescent="0.35">
      <c r="A20" s="4" t="s">
        <v>18</v>
      </c>
      <c r="B20" s="5" t="s">
        <v>19</v>
      </c>
      <c r="C20" s="13">
        <v>1552776</v>
      </c>
      <c r="D20" s="6" t="s">
        <v>26</v>
      </c>
      <c r="E20" s="13">
        <v>1552776</v>
      </c>
      <c r="F20" s="18" t="s">
        <v>27</v>
      </c>
      <c r="G20" s="15">
        <v>45182</v>
      </c>
      <c r="H20" s="16">
        <v>45719</v>
      </c>
      <c r="I20" s="11">
        <v>46400</v>
      </c>
      <c r="J20" s="11">
        <v>46400</v>
      </c>
      <c r="K20" s="6" t="s">
        <v>22</v>
      </c>
      <c r="L20" s="12" t="s">
        <v>23</v>
      </c>
      <c r="M20" s="12" t="s">
        <v>24</v>
      </c>
      <c r="N20" s="13" t="s">
        <v>25</v>
      </c>
    </row>
    <row r="21" spans="1:14" x14ac:dyDescent="0.35">
      <c r="A21" s="4" t="s">
        <v>18</v>
      </c>
      <c r="B21" s="5" t="s">
        <v>19</v>
      </c>
      <c r="C21" s="13">
        <v>1559219</v>
      </c>
      <c r="D21" s="6" t="s">
        <v>26</v>
      </c>
      <c r="E21" s="13">
        <v>1559219</v>
      </c>
      <c r="F21" s="18" t="s">
        <v>27</v>
      </c>
      <c r="G21" s="15">
        <v>45206</v>
      </c>
      <c r="H21" s="16">
        <v>45719</v>
      </c>
      <c r="I21" s="11">
        <v>145490</v>
      </c>
      <c r="J21" s="11">
        <v>145490</v>
      </c>
      <c r="K21" s="6" t="s">
        <v>22</v>
      </c>
      <c r="L21" s="12" t="s">
        <v>23</v>
      </c>
      <c r="M21" s="12" t="s">
        <v>24</v>
      </c>
      <c r="N21" s="13" t="s">
        <v>25</v>
      </c>
    </row>
    <row r="22" spans="1:14" x14ac:dyDescent="0.35">
      <c r="A22" s="4" t="s">
        <v>18</v>
      </c>
      <c r="B22" s="5" t="s">
        <v>19</v>
      </c>
      <c r="C22" s="13">
        <v>1565371</v>
      </c>
      <c r="D22" s="6" t="s">
        <v>26</v>
      </c>
      <c r="E22" s="13">
        <v>1565371</v>
      </c>
      <c r="F22" s="18" t="s">
        <v>27</v>
      </c>
      <c r="G22" s="15">
        <v>45231</v>
      </c>
      <c r="H22" s="16">
        <v>45719</v>
      </c>
      <c r="I22" s="11">
        <v>6471</v>
      </c>
      <c r="J22" s="11">
        <v>6471</v>
      </c>
      <c r="K22" s="6" t="s">
        <v>22</v>
      </c>
      <c r="L22" s="12" t="s">
        <v>23</v>
      </c>
      <c r="M22" s="12" t="s">
        <v>24</v>
      </c>
      <c r="N22" s="13" t="s">
        <v>25</v>
      </c>
    </row>
    <row r="23" spans="1:14" x14ac:dyDescent="0.35">
      <c r="A23" s="4" t="s">
        <v>18</v>
      </c>
      <c r="B23" s="5" t="s">
        <v>19</v>
      </c>
      <c r="C23" s="13">
        <v>1574183</v>
      </c>
      <c r="D23" s="6" t="s">
        <v>26</v>
      </c>
      <c r="E23" s="13">
        <v>1574183</v>
      </c>
      <c r="F23" s="18" t="s">
        <v>27</v>
      </c>
      <c r="G23" s="15">
        <v>45266</v>
      </c>
      <c r="H23" s="16">
        <v>45719</v>
      </c>
      <c r="I23" s="11">
        <v>46400</v>
      </c>
      <c r="J23" s="11">
        <v>46400</v>
      </c>
      <c r="K23" s="6" t="s">
        <v>22</v>
      </c>
      <c r="L23" s="12" t="s">
        <v>23</v>
      </c>
      <c r="M23" s="12" t="s">
        <v>24</v>
      </c>
      <c r="N23" s="13" t="s">
        <v>25</v>
      </c>
    </row>
    <row r="24" spans="1:14" x14ac:dyDescent="0.35">
      <c r="A24" s="4" t="s">
        <v>18</v>
      </c>
      <c r="B24" s="5" t="s">
        <v>19</v>
      </c>
      <c r="C24" s="13">
        <v>1579365</v>
      </c>
      <c r="D24" s="6" t="s">
        <v>26</v>
      </c>
      <c r="E24" s="13">
        <v>1579365</v>
      </c>
      <c r="F24" s="18" t="s">
        <v>27</v>
      </c>
      <c r="G24" s="15">
        <v>45298</v>
      </c>
      <c r="H24" s="16">
        <v>45719</v>
      </c>
      <c r="I24" s="11">
        <v>175481</v>
      </c>
      <c r="J24" s="11">
        <v>175481</v>
      </c>
      <c r="K24" s="6" t="s">
        <v>22</v>
      </c>
      <c r="L24" s="12" t="s">
        <v>23</v>
      </c>
      <c r="M24" s="12" t="s">
        <v>24</v>
      </c>
      <c r="N24" s="13" t="s">
        <v>25</v>
      </c>
    </row>
    <row r="25" spans="1:14" x14ac:dyDescent="0.35">
      <c r="A25" s="4" t="s">
        <v>18</v>
      </c>
      <c r="B25" s="5" t="s">
        <v>19</v>
      </c>
      <c r="C25" s="13">
        <v>1579403</v>
      </c>
      <c r="D25" s="6" t="s">
        <v>26</v>
      </c>
      <c r="E25" s="13">
        <v>1579403</v>
      </c>
      <c r="F25" s="18" t="s">
        <v>27</v>
      </c>
      <c r="G25" s="15">
        <v>45299</v>
      </c>
      <c r="H25" s="16">
        <v>45719</v>
      </c>
      <c r="I25" s="11">
        <v>385772</v>
      </c>
      <c r="J25" s="11">
        <v>385772</v>
      </c>
      <c r="K25" s="6" t="s">
        <v>22</v>
      </c>
      <c r="L25" s="12" t="s">
        <v>23</v>
      </c>
      <c r="M25" s="12" t="s">
        <v>24</v>
      </c>
      <c r="N25" s="13" t="s">
        <v>25</v>
      </c>
    </row>
    <row r="26" spans="1:14" x14ac:dyDescent="0.35">
      <c r="A26" s="4" t="s">
        <v>18</v>
      </c>
      <c r="B26" s="5" t="s">
        <v>19</v>
      </c>
      <c r="C26" s="13">
        <v>1584812</v>
      </c>
      <c r="D26" s="6" t="s">
        <v>26</v>
      </c>
      <c r="E26" s="13">
        <v>1584812</v>
      </c>
      <c r="F26" s="18" t="s">
        <v>27</v>
      </c>
      <c r="G26" s="15">
        <v>45321</v>
      </c>
      <c r="H26" s="16">
        <v>45719</v>
      </c>
      <c r="I26" s="11">
        <v>163158</v>
      </c>
      <c r="J26" s="11">
        <v>163158</v>
      </c>
      <c r="K26" s="6" t="s">
        <v>22</v>
      </c>
      <c r="L26" s="12" t="s">
        <v>23</v>
      </c>
      <c r="M26" s="12" t="s">
        <v>24</v>
      </c>
      <c r="N26" s="13" t="s">
        <v>25</v>
      </c>
    </row>
    <row r="27" spans="1:14" x14ac:dyDescent="0.35">
      <c r="A27" s="4" t="s">
        <v>18</v>
      </c>
      <c r="B27" s="5" t="s">
        <v>19</v>
      </c>
      <c r="C27" s="13">
        <v>1601373</v>
      </c>
      <c r="D27" s="6" t="s">
        <v>26</v>
      </c>
      <c r="E27" s="13">
        <v>1601373</v>
      </c>
      <c r="F27" s="18" t="s">
        <v>27</v>
      </c>
      <c r="G27" s="15">
        <v>45376</v>
      </c>
      <c r="H27" s="16">
        <v>45719</v>
      </c>
      <c r="I27" s="11">
        <v>167916</v>
      </c>
      <c r="J27" s="11">
        <v>167916</v>
      </c>
      <c r="K27" s="6" t="s">
        <v>22</v>
      </c>
      <c r="L27" s="12" t="s">
        <v>23</v>
      </c>
      <c r="M27" s="12" t="s">
        <v>24</v>
      </c>
      <c r="N27" s="13" t="s">
        <v>25</v>
      </c>
    </row>
    <row r="28" spans="1:14" x14ac:dyDescent="0.35">
      <c r="A28" s="4" t="s">
        <v>18</v>
      </c>
      <c r="B28" s="5" t="s">
        <v>19</v>
      </c>
      <c r="C28" s="13">
        <v>1612148</v>
      </c>
      <c r="D28" s="6" t="s">
        <v>26</v>
      </c>
      <c r="E28" s="13">
        <v>1612148</v>
      </c>
      <c r="F28" s="18" t="s">
        <v>27</v>
      </c>
      <c r="G28" s="15">
        <v>45416</v>
      </c>
      <c r="H28" s="16">
        <v>45719</v>
      </c>
      <c r="I28" s="11">
        <v>93938</v>
      </c>
      <c r="J28" s="11">
        <v>93938</v>
      </c>
      <c r="K28" s="6" t="s">
        <v>22</v>
      </c>
      <c r="L28" s="12" t="s">
        <v>23</v>
      </c>
      <c r="M28" s="12" t="s">
        <v>24</v>
      </c>
      <c r="N28" s="13" t="s">
        <v>25</v>
      </c>
    </row>
    <row r="29" spans="1:14" x14ac:dyDescent="0.35">
      <c r="A29" s="4" t="s">
        <v>18</v>
      </c>
      <c r="B29" s="5" t="s">
        <v>19</v>
      </c>
      <c r="C29" s="13">
        <v>1620221</v>
      </c>
      <c r="D29" s="6" t="s">
        <v>26</v>
      </c>
      <c r="E29" s="13">
        <v>1620221</v>
      </c>
      <c r="F29" s="18" t="s">
        <v>27</v>
      </c>
      <c r="G29" s="15">
        <v>45442</v>
      </c>
      <c r="H29" s="16">
        <v>45719</v>
      </c>
      <c r="I29" s="11">
        <v>264824</v>
      </c>
      <c r="J29" s="11">
        <v>264824</v>
      </c>
      <c r="K29" s="6" t="s">
        <v>22</v>
      </c>
      <c r="L29" s="12" t="s">
        <v>23</v>
      </c>
      <c r="M29" s="12" t="s">
        <v>24</v>
      </c>
      <c r="N29" s="13" t="s">
        <v>25</v>
      </c>
    </row>
    <row r="30" spans="1:14" x14ac:dyDescent="0.35">
      <c r="A30" s="4" t="s">
        <v>18</v>
      </c>
      <c r="B30" s="5" t="s">
        <v>19</v>
      </c>
      <c r="C30" s="13">
        <v>1622620</v>
      </c>
      <c r="D30" s="6" t="s">
        <v>26</v>
      </c>
      <c r="E30" s="13">
        <v>1622620</v>
      </c>
      <c r="F30" s="18" t="s">
        <v>27</v>
      </c>
      <c r="G30" s="15">
        <v>45452</v>
      </c>
      <c r="H30" s="16">
        <v>45719</v>
      </c>
      <c r="I30" s="11">
        <v>74519</v>
      </c>
      <c r="J30" s="11">
        <v>74519</v>
      </c>
      <c r="K30" s="6" t="s">
        <v>22</v>
      </c>
      <c r="L30" s="12" t="s">
        <v>23</v>
      </c>
      <c r="M30" s="12" t="s">
        <v>24</v>
      </c>
      <c r="N30" s="13" t="s">
        <v>25</v>
      </c>
    </row>
    <row r="31" spans="1:14" x14ac:dyDescent="0.35">
      <c r="A31" s="4" t="s">
        <v>18</v>
      </c>
      <c r="B31" s="5" t="s">
        <v>19</v>
      </c>
      <c r="C31" s="13">
        <v>1627480</v>
      </c>
      <c r="D31" s="6" t="s">
        <v>26</v>
      </c>
      <c r="E31" s="13">
        <v>1627480</v>
      </c>
      <c r="F31" s="18" t="s">
        <v>27</v>
      </c>
      <c r="G31" s="15">
        <v>45468</v>
      </c>
      <c r="H31" s="16">
        <v>45719</v>
      </c>
      <c r="I31" s="11">
        <v>46400</v>
      </c>
      <c r="J31" s="11">
        <v>46400</v>
      </c>
      <c r="K31" s="6" t="s">
        <v>22</v>
      </c>
      <c r="L31" s="12" t="s">
        <v>23</v>
      </c>
      <c r="M31" s="12" t="s">
        <v>24</v>
      </c>
      <c r="N31" s="13" t="s">
        <v>25</v>
      </c>
    </row>
    <row r="32" spans="1:14" x14ac:dyDescent="0.35">
      <c r="A32" s="4" t="s">
        <v>18</v>
      </c>
      <c r="B32" s="5" t="s">
        <v>19</v>
      </c>
      <c r="C32" s="13">
        <v>1634643</v>
      </c>
      <c r="D32" s="6" t="s">
        <v>26</v>
      </c>
      <c r="E32" s="13">
        <v>1634643</v>
      </c>
      <c r="F32" s="18" t="s">
        <v>27</v>
      </c>
      <c r="G32" s="15">
        <v>45492</v>
      </c>
      <c r="H32" s="16">
        <v>45719</v>
      </c>
      <c r="I32" s="11">
        <v>89040</v>
      </c>
      <c r="J32" s="11">
        <v>89040</v>
      </c>
      <c r="K32" s="6" t="s">
        <v>22</v>
      </c>
      <c r="L32" s="12" t="s">
        <v>23</v>
      </c>
      <c r="M32" s="12" t="s">
        <v>24</v>
      </c>
      <c r="N32" s="13" t="s">
        <v>25</v>
      </c>
    </row>
    <row r="33" spans="1:14" x14ac:dyDescent="0.35">
      <c r="A33" s="4" t="s">
        <v>18</v>
      </c>
      <c r="B33" s="5" t="s">
        <v>19</v>
      </c>
      <c r="C33" s="13">
        <v>1636386</v>
      </c>
      <c r="D33" s="6" t="s">
        <v>26</v>
      </c>
      <c r="E33" s="13">
        <v>1636386</v>
      </c>
      <c r="F33" s="18" t="s">
        <v>27</v>
      </c>
      <c r="G33" s="15">
        <v>45498</v>
      </c>
      <c r="H33" s="16">
        <v>45719</v>
      </c>
      <c r="I33" s="11">
        <v>46400</v>
      </c>
      <c r="J33" s="11">
        <v>46400</v>
      </c>
      <c r="K33" s="6" t="s">
        <v>22</v>
      </c>
      <c r="L33" s="12" t="s">
        <v>23</v>
      </c>
      <c r="M33" s="12" t="s">
        <v>24</v>
      </c>
      <c r="N33" s="13" t="s">
        <v>25</v>
      </c>
    </row>
    <row r="34" spans="1:14" x14ac:dyDescent="0.35">
      <c r="A34" s="4" t="s">
        <v>18</v>
      </c>
      <c r="B34" s="5" t="s">
        <v>19</v>
      </c>
      <c r="C34" s="13">
        <v>1638369</v>
      </c>
      <c r="D34" s="6" t="s">
        <v>26</v>
      </c>
      <c r="E34" s="13">
        <v>1638369</v>
      </c>
      <c r="F34" s="18" t="s">
        <v>27</v>
      </c>
      <c r="G34" s="15">
        <v>45504</v>
      </c>
      <c r="H34" s="16">
        <v>45719</v>
      </c>
      <c r="I34" s="11">
        <v>78316</v>
      </c>
      <c r="J34" s="11">
        <v>78316</v>
      </c>
      <c r="K34" s="6" t="s">
        <v>22</v>
      </c>
      <c r="L34" s="12" t="s">
        <v>23</v>
      </c>
      <c r="M34" s="12" t="s">
        <v>24</v>
      </c>
      <c r="N34" s="13" t="s">
        <v>25</v>
      </c>
    </row>
    <row r="35" spans="1:14" x14ac:dyDescent="0.35">
      <c r="A35" s="4" t="s">
        <v>18</v>
      </c>
      <c r="B35" s="5" t="s">
        <v>19</v>
      </c>
      <c r="C35" s="13">
        <v>1643583</v>
      </c>
      <c r="D35" s="6" t="s">
        <v>26</v>
      </c>
      <c r="E35" s="13">
        <v>1643583</v>
      </c>
      <c r="F35" s="18" t="s">
        <v>27</v>
      </c>
      <c r="G35" s="15">
        <v>45523</v>
      </c>
      <c r="H35" s="16">
        <v>45719</v>
      </c>
      <c r="I35" s="11">
        <v>120729</v>
      </c>
      <c r="J35" s="11">
        <v>120729</v>
      </c>
      <c r="K35" s="6" t="s">
        <v>22</v>
      </c>
      <c r="L35" s="12" t="s">
        <v>23</v>
      </c>
      <c r="M35" s="12" t="s">
        <v>24</v>
      </c>
      <c r="N35" s="13" t="s">
        <v>25</v>
      </c>
    </row>
    <row r="36" spans="1:14" x14ac:dyDescent="0.35">
      <c r="A36" s="4" t="s">
        <v>18</v>
      </c>
      <c r="B36" s="5" t="s">
        <v>19</v>
      </c>
      <c r="C36" s="13">
        <v>1644302</v>
      </c>
      <c r="D36" s="6" t="s">
        <v>26</v>
      </c>
      <c r="E36" s="13">
        <v>1644302</v>
      </c>
      <c r="F36" s="18" t="s">
        <v>27</v>
      </c>
      <c r="G36" s="15">
        <v>45525</v>
      </c>
      <c r="H36" s="16">
        <v>45719</v>
      </c>
      <c r="I36" s="11">
        <v>174300</v>
      </c>
      <c r="J36" s="11">
        <v>174300</v>
      </c>
      <c r="K36" s="6" t="s">
        <v>22</v>
      </c>
      <c r="L36" s="12" t="s">
        <v>23</v>
      </c>
      <c r="M36" s="12" t="s">
        <v>24</v>
      </c>
      <c r="N36" s="13" t="s">
        <v>25</v>
      </c>
    </row>
    <row r="37" spans="1:14" x14ac:dyDescent="0.35">
      <c r="A37" s="4" t="s">
        <v>18</v>
      </c>
      <c r="B37" s="5" t="s">
        <v>19</v>
      </c>
      <c r="C37" s="13">
        <v>1646967</v>
      </c>
      <c r="D37" s="6" t="s">
        <v>26</v>
      </c>
      <c r="E37" s="13">
        <v>1646967</v>
      </c>
      <c r="F37" s="18" t="s">
        <v>27</v>
      </c>
      <c r="G37" s="15">
        <v>45533</v>
      </c>
      <c r="H37" s="16">
        <v>45719</v>
      </c>
      <c r="I37" s="11">
        <v>46400</v>
      </c>
      <c r="J37" s="11">
        <v>46400</v>
      </c>
      <c r="K37" s="6" t="s">
        <v>22</v>
      </c>
      <c r="L37" s="12" t="s">
        <v>23</v>
      </c>
      <c r="M37" s="12" t="s">
        <v>24</v>
      </c>
      <c r="N37" s="13" t="s">
        <v>25</v>
      </c>
    </row>
    <row r="38" spans="1:14" x14ac:dyDescent="0.35">
      <c r="A38" s="4" t="s">
        <v>18</v>
      </c>
      <c r="B38" s="5" t="s">
        <v>19</v>
      </c>
      <c r="C38" s="13">
        <v>1654681</v>
      </c>
      <c r="D38" s="6" t="s">
        <v>26</v>
      </c>
      <c r="E38" s="13">
        <v>1654681</v>
      </c>
      <c r="F38" s="18" t="s">
        <v>27</v>
      </c>
      <c r="G38" s="15">
        <v>45557</v>
      </c>
      <c r="H38" s="16">
        <v>45719</v>
      </c>
      <c r="I38" s="11">
        <v>95604</v>
      </c>
      <c r="J38" s="11">
        <v>95604</v>
      </c>
      <c r="K38" s="6" t="s">
        <v>22</v>
      </c>
      <c r="L38" s="12" t="s">
        <v>23</v>
      </c>
      <c r="M38" s="12" t="s">
        <v>24</v>
      </c>
      <c r="N38" s="13" t="s">
        <v>25</v>
      </c>
    </row>
    <row r="39" spans="1:14" x14ac:dyDescent="0.35">
      <c r="A39" s="4" t="s">
        <v>18</v>
      </c>
      <c r="B39" s="5" t="s">
        <v>19</v>
      </c>
      <c r="C39" s="13">
        <v>1663927</v>
      </c>
      <c r="D39" s="6" t="s">
        <v>26</v>
      </c>
      <c r="E39" s="13">
        <v>1663927</v>
      </c>
      <c r="F39" s="18" t="s">
        <v>27</v>
      </c>
      <c r="G39" s="15">
        <v>45589</v>
      </c>
      <c r="H39" s="16">
        <v>45719</v>
      </c>
      <c r="I39" s="11">
        <v>122069</v>
      </c>
      <c r="J39" s="11">
        <v>122069</v>
      </c>
      <c r="K39" s="6" t="s">
        <v>22</v>
      </c>
      <c r="L39" s="12" t="s">
        <v>23</v>
      </c>
      <c r="M39" s="12" t="s">
        <v>24</v>
      </c>
      <c r="N39" s="13" t="s">
        <v>25</v>
      </c>
    </row>
    <row r="40" spans="1:14" x14ac:dyDescent="0.35">
      <c r="A40" s="4" t="s">
        <v>18</v>
      </c>
      <c r="B40" s="5" t="s">
        <v>19</v>
      </c>
      <c r="C40" s="13">
        <v>1664218</v>
      </c>
      <c r="D40" s="6" t="s">
        <v>26</v>
      </c>
      <c r="E40" s="13">
        <v>1664218</v>
      </c>
      <c r="F40" s="18" t="s">
        <v>27</v>
      </c>
      <c r="G40" s="15">
        <v>45590</v>
      </c>
      <c r="H40" s="16">
        <v>45719</v>
      </c>
      <c r="I40" s="11">
        <v>6147</v>
      </c>
      <c r="J40" s="11">
        <v>6147</v>
      </c>
      <c r="K40" s="6" t="s">
        <v>22</v>
      </c>
      <c r="L40" s="12" t="s">
        <v>23</v>
      </c>
      <c r="M40" s="12" t="s">
        <v>24</v>
      </c>
      <c r="N40" s="13" t="s">
        <v>25</v>
      </c>
    </row>
    <row r="41" spans="1:14" x14ac:dyDescent="0.35">
      <c r="A41" s="4" t="s">
        <v>18</v>
      </c>
      <c r="B41" s="5" t="s">
        <v>19</v>
      </c>
      <c r="C41" s="13">
        <v>1673118</v>
      </c>
      <c r="D41" s="6" t="s">
        <v>26</v>
      </c>
      <c r="E41" s="13">
        <v>1673118</v>
      </c>
      <c r="F41" s="18" t="s">
        <v>27</v>
      </c>
      <c r="G41" s="15">
        <v>45622</v>
      </c>
      <c r="H41" s="16">
        <v>45719</v>
      </c>
      <c r="I41" s="11">
        <v>134543</v>
      </c>
      <c r="J41" s="11">
        <v>134543</v>
      </c>
      <c r="K41" s="6" t="s">
        <v>22</v>
      </c>
      <c r="L41" s="12" t="s">
        <v>23</v>
      </c>
      <c r="M41" s="12" t="s">
        <v>24</v>
      </c>
      <c r="N41" s="13" t="s">
        <v>25</v>
      </c>
    </row>
    <row r="42" spans="1:14" x14ac:dyDescent="0.35">
      <c r="A42" s="4" t="s">
        <v>18</v>
      </c>
      <c r="B42" s="5" t="s">
        <v>19</v>
      </c>
      <c r="C42" s="13">
        <v>1676646</v>
      </c>
      <c r="D42" s="6" t="s">
        <v>26</v>
      </c>
      <c r="E42" s="13">
        <v>1676646</v>
      </c>
      <c r="F42" s="18" t="s">
        <v>27</v>
      </c>
      <c r="G42" s="15">
        <v>45631</v>
      </c>
      <c r="H42" s="16">
        <v>45719</v>
      </c>
      <c r="I42" s="11">
        <v>66936</v>
      </c>
      <c r="J42" s="11">
        <v>66936</v>
      </c>
      <c r="K42" s="6" t="s">
        <v>22</v>
      </c>
      <c r="L42" s="12" t="s">
        <v>23</v>
      </c>
      <c r="M42" s="12" t="s">
        <v>24</v>
      </c>
      <c r="N42" s="13" t="s">
        <v>25</v>
      </c>
    </row>
    <row r="43" spans="1:14" x14ac:dyDescent="0.35">
      <c r="A43" s="4" t="s">
        <v>18</v>
      </c>
      <c r="B43" s="5" t="s">
        <v>19</v>
      </c>
      <c r="C43" s="13">
        <v>1679534</v>
      </c>
      <c r="D43" s="6" t="s">
        <v>26</v>
      </c>
      <c r="E43" s="13">
        <v>1679534</v>
      </c>
      <c r="F43" s="18" t="s">
        <v>27</v>
      </c>
      <c r="G43" s="15">
        <v>45639</v>
      </c>
      <c r="H43" s="16">
        <v>45719</v>
      </c>
      <c r="I43" s="11">
        <v>79358</v>
      </c>
      <c r="J43" s="11">
        <v>79358</v>
      </c>
      <c r="K43" s="6" t="s">
        <v>22</v>
      </c>
      <c r="L43" s="12" t="s">
        <v>23</v>
      </c>
      <c r="M43" s="12" t="s">
        <v>24</v>
      </c>
      <c r="N43" s="13" t="s">
        <v>25</v>
      </c>
    </row>
    <row r="44" spans="1:14" x14ac:dyDescent="0.35">
      <c r="A44" s="4" t="s">
        <v>18</v>
      </c>
      <c r="B44" s="5" t="s">
        <v>19</v>
      </c>
      <c r="C44" s="13">
        <v>1681366</v>
      </c>
      <c r="D44" s="6" t="s">
        <v>26</v>
      </c>
      <c r="E44" s="13">
        <v>1681366</v>
      </c>
      <c r="F44" s="18" t="s">
        <v>27</v>
      </c>
      <c r="G44" s="15">
        <v>45645</v>
      </c>
      <c r="H44" s="16">
        <v>45719</v>
      </c>
      <c r="I44" s="11">
        <v>17205</v>
      </c>
      <c r="J44" s="11">
        <v>17205</v>
      </c>
      <c r="K44" s="6" t="s">
        <v>22</v>
      </c>
      <c r="L44" s="12" t="s">
        <v>23</v>
      </c>
      <c r="M44" s="12" t="s">
        <v>24</v>
      </c>
      <c r="N44" s="13" t="s">
        <v>25</v>
      </c>
    </row>
    <row r="45" spans="1:14" x14ac:dyDescent="0.35">
      <c r="A45" s="4" t="s">
        <v>18</v>
      </c>
      <c r="B45" s="5" t="s">
        <v>19</v>
      </c>
      <c r="C45" s="13">
        <v>1687392</v>
      </c>
      <c r="D45" s="6" t="s">
        <v>26</v>
      </c>
      <c r="E45" s="13">
        <v>1687392</v>
      </c>
      <c r="F45" s="18" t="s">
        <v>27</v>
      </c>
      <c r="G45" s="15">
        <v>45676</v>
      </c>
      <c r="H45" s="16">
        <v>45719</v>
      </c>
      <c r="I45" s="11">
        <v>76200</v>
      </c>
      <c r="J45" s="11">
        <v>76200</v>
      </c>
      <c r="K45" s="6" t="s">
        <v>22</v>
      </c>
      <c r="L45" s="12" t="s">
        <v>23</v>
      </c>
      <c r="M45" s="12" t="s">
        <v>24</v>
      </c>
      <c r="N45" s="13" t="s">
        <v>25</v>
      </c>
    </row>
    <row r="46" spans="1:14" x14ac:dyDescent="0.35">
      <c r="A46" s="4" t="s">
        <v>18</v>
      </c>
      <c r="B46" s="5" t="s">
        <v>19</v>
      </c>
      <c r="C46" s="13">
        <v>1689344</v>
      </c>
      <c r="D46" s="6" t="s">
        <v>26</v>
      </c>
      <c r="E46" s="13">
        <v>1689344</v>
      </c>
      <c r="F46" s="18" t="s">
        <v>27</v>
      </c>
      <c r="G46" s="15">
        <v>45681</v>
      </c>
      <c r="H46" s="16">
        <v>45719</v>
      </c>
      <c r="I46" s="11">
        <v>76200</v>
      </c>
      <c r="J46" s="11">
        <v>76200</v>
      </c>
      <c r="K46" s="6" t="s">
        <v>22</v>
      </c>
      <c r="L46" s="12" t="s">
        <v>23</v>
      </c>
      <c r="M46" s="12" t="s">
        <v>24</v>
      </c>
      <c r="N46" s="13" t="s">
        <v>25</v>
      </c>
    </row>
    <row r="47" spans="1:14" x14ac:dyDescent="0.35">
      <c r="A47" s="4" t="s">
        <v>18</v>
      </c>
      <c r="B47" s="5" t="s">
        <v>19</v>
      </c>
      <c r="C47" s="13">
        <v>1689599</v>
      </c>
      <c r="D47" s="6" t="s">
        <v>26</v>
      </c>
      <c r="E47" s="13">
        <v>1689599</v>
      </c>
      <c r="F47" s="18" t="s">
        <v>27</v>
      </c>
      <c r="G47" s="15">
        <v>45683</v>
      </c>
      <c r="H47" s="16">
        <v>45719</v>
      </c>
      <c r="I47" s="11">
        <v>176580</v>
      </c>
      <c r="J47" s="11">
        <v>176580</v>
      </c>
      <c r="K47" s="6" t="s">
        <v>22</v>
      </c>
      <c r="L47" s="12" t="s">
        <v>23</v>
      </c>
      <c r="M47" s="12" t="s">
        <v>24</v>
      </c>
      <c r="N47" s="13" t="s">
        <v>25</v>
      </c>
    </row>
    <row r="48" spans="1:14" x14ac:dyDescent="0.35">
      <c r="A48" s="4" t="s">
        <v>18</v>
      </c>
      <c r="B48" s="5" t="s">
        <v>19</v>
      </c>
      <c r="C48" s="13">
        <v>1683551</v>
      </c>
      <c r="D48" s="6" t="s">
        <v>26</v>
      </c>
      <c r="E48" s="13">
        <v>1683551</v>
      </c>
      <c r="F48" s="18" t="s">
        <v>27</v>
      </c>
      <c r="G48" s="15">
        <v>45659</v>
      </c>
      <c r="H48" s="16">
        <v>45719</v>
      </c>
      <c r="I48" s="11">
        <v>72562</v>
      </c>
      <c r="J48" s="11">
        <v>72562</v>
      </c>
      <c r="K48" s="6" t="s">
        <v>22</v>
      </c>
      <c r="L48" s="12" t="s">
        <v>23</v>
      </c>
      <c r="M48" s="12" t="s">
        <v>24</v>
      </c>
      <c r="N48" s="13" t="s">
        <v>25</v>
      </c>
    </row>
    <row r="49" spans="1:14" x14ac:dyDescent="0.35">
      <c r="A49" s="4" t="s">
        <v>18</v>
      </c>
      <c r="B49" s="5" t="s">
        <v>19</v>
      </c>
      <c r="C49" s="13">
        <v>1689592</v>
      </c>
      <c r="D49" s="6" t="s">
        <v>26</v>
      </c>
      <c r="E49" s="13">
        <v>1689592</v>
      </c>
      <c r="F49" s="18" t="s">
        <v>27</v>
      </c>
      <c r="G49" s="15">
        <v>45683</v>
      </c>
      <c r="H49" s="16">
        <v>45719</v>
      </c>
      <c r="I49" s="11">
        <v>207646</v>
      </c>
      <c r="J49" s="11">
        <v>207646</v>
      </c>
      <c r="K49" s="6" t="s">
        <v>22</v>
      </c>
      <c r="L49" s="12" t="s">
        <v>23</v>
      </c>
      <c r="M49" s="12" t="s">
        <v>24</v>
      </c>
      <c r="N49" s="13" t="s">
        <v>25</v>
      </c>
    </row>
    <row r="50" spans="1:14" x14ac:dyDescent="0.35">
      <c r="A50" s="4" t="s">
        <v>18</v>
      </c>
      <c r="B50" s="5" t="s">
        <v>19</v>
      </c>
      <c r="C50" s="13">
        <v>1692256</v>
      </c>
      <c r="D50" s="6" t="s">
        <v>26</v>
      </c>
      <c r="E50" s="13">
        <v>1692256</v>
      </c>
      <c r="F50" s="18" t="s">
        <v>27</v>
      </c>
      <c r="G50" s="15">
        <v>45692</v>
      </c>
      <c r="H50" s="16">
        <v>45719</v>
      </c>
      <c r="I50" s="11">
        <v>76125</v>
      </c>
      <c r="J50" s="11">
        <v>76125</v>
      </c>
      <c r="K50" s="6" t="s">
        <v>22</v>
      </c>
      <c r="L50" s="12" t="s">
        <v>23</v>
      </c>
      <c r="M50" s="12" t="s">
        <v>24</v>
      </c>
      <c r="N50" s="13" t="s">
        <v>25</v>
      </c>
    </row>
    <row r="51" spans="1:14" x14ac:dyDescent="0.35">
      <c r="A51" s="4" t="s">
        <v>18</v>
      </c>
      <c r="B51" s="5" t="s">
        <v>19</v>
      </c>
      <c r="C51" s="13">
        <v>1694163</v>
      </c>
      <c r="D51" s="6" t="s">
        <v>26</v>
      </c>
      <c r="E51" s="13">
        <v>1694163</v>
      </c>
      <c r="F51" s="18" t="s">
        <v>27</v>
      </c>
      <c r="G51" s="15">
        <v>45698</v>
      </c>
      <c r="H51" s="16">
        <v>45719</v>
      </c>
      <c r="I51" s="11">
        <v>9596</v>
      </c>
      <c r="J51" s="11">
        <v>9596</v>
      </c>
      <c r="K51" s="6" t="s">
        <v>22</v>
      </c>
      <c r="L51" s="12" t="s">
        <v>23</v>
      </c>
      <c r="M51" s="12" t="s">
        <v>24</v>
      </c>
      <c r="N51" s="13" t="s">
        <v>25</v>
      </c>
    </row>
    <row r="52" spans="1:14" x14ac:dyDescent="0.35">
      <c r="A52" s="4" t="s">
        <v>18</v>
      </c>
      <c r="B52" s="5" t="s">
        <v>19</v>
      </c>
      <c r="C52" s="13">
        <v>1527623</v>
      </c>
      <c r="D52" s="6" t="s">
        <v>26</v>
      </c>
      <c r="E52" s="13">
        <v>1527623</v>
      </c>
      <c r="F52" s="18" t="s">
        <v>27</v>
      </c>
      <c r="G52" s="15">
        <v>45088</v>
      </c>
      <c r="H52" s="16">
        <v>45719</v>
      </c>
      <c r="I52" s="11">
        <v>324520</v>
      </c>
      <c r="J52" s="11">
        <v>324520</v>
      </c>
      <c r="K52" s="6" t="s">
        <v>22</v>
      </c>
      <c r="L52" s="12" t="s">
        <v>23</v>
      </c>
      <c r="M52" s="12" t="s">
        <v>24</v>
      </c>
      <c r="N52" s="13" t="s">
        <v>25</v>
      </c>
    </row>
    <row r="53" spans="1:14" x14ac:dyDescent="0.35">
      <c r="A53" s="4" t="s">
        <v>18</v>
      </c>
      <c r="B53" s="5" t="s">
        <v>19</v>
      </c>
      <c r="C53" s="13">
        <v>1563973</v>
      </c>
      <c r="D53" s="6" t="s">
        <v>26</v>
      </c>
      <c r="E53" s="13">
        <v>1563973</v>
      </c>
      <c r="F53" s="18" t="s">
        <v>27</v>
      </c>
      <c r="G53" s="15">
        <v>45225</v>
      </c>
      <c r="H53" s="16">
        <v>45719</v>
      </c>
      <c r="I53" s="11">
        <v>498141</v>
      </c>
      <c r="J53" s="11">
        <v>498141</v>
      </c>
      <c r="K53" s="6" t="s">
        <v>22</v>
      </c>
      <c r="L53" s="12" t="s">
        <v>23</v>
      </c>
      <c r="M53" s="12" t="s">
        <v>24</v>
      </c>
      <c r="N53" s="13" t="s">
        <v>25</v>
      </c>
    </row>
    <row r="54" spans="1:14" x14ac:dyDescent="0.35">
      <c r="A54" s="4" t="s">
        <v>18</v>
      </c>
      <c r="B54" s="5" t="s">
        <v>19</v>
      </c>
      <c r="C54" s="13">
        <v>1579487</v>
      </c>
      <c r="D54" s="6" t="s">
        <v>26</v>
      </c>
      <c r="E54" s="13">
        <v>1579487</v>
      </c>
      <c r="F54" s="18" t="s">
        <v>27</v>
      </c>
      <c r="G54" s="15">
        <v>45300</v>
      </c>
      <c r="H54" s="16">
        <v>45719</v>
      </c>
      <c r="I54" s="11">
        <v>137699</v>
      </c>
      <c r="J54" s="11">
        <v>137699</v>
      </c>
      <c r="K54" s="6" t="s">
        <v>22</v>
      </c>
      <c r="L54" s="12" t="s">
        <v>23</v>
      </c>
      <c r="M54" s="12" t="s">
        <v>24</v>
      </c>
      <c r="N54" s="13" t="s">
        <v>25</v>
      </c>
    </row>
    <row r="55" spans="1:14" x14ac:dyDescent="0.35">
      <c r="A55" s="4" t="s">
        <v>18</v>
      </c>
      <c r="B55" s="5" t="s">
        <v>19</v>
      </c>
      <c r="C55" s="13">
        <v>1583920</v>
      </c>
      <c r="D55" s="6" t="s">
        <v>26</v>
      </c>
      <c r="E55" s="13">
        <v>1583920</v>
      </c>
      <c r="F55" s="18" t="s">
        <v>27</v>
      </c>
      <c r="G55" s="15">
        <v>45316</v>
      </c>
      <c r="H55" s="16">
        <v>45719</v>
      </c>
      <c r="I55" s="11">
        <v>138455</v>
      </c>
      <c r="J55" s="11">
        <v>138455</v>
      </c>
      <c r="K55" s="6" t="s">
        <v>22</v>
      </c>
      <c r="L55" s="12" t="s">
        <v>23</v>
      </c>
      <c r="M55" s="12" t="s">
        <v>24</v>
      </c>
      <c r="N55" s="13" t="s">
        <v>25</v>
      </c>
    </row>
    <row r="56" spans="1:14" x14ac:dyDescent="0.35">
      <c r="A56" s="4" t="s">
        <v>18</v>
      </c>
      <c r="B56" s="5" t="s">
        <v>19</v>
      </c>
      <c r="C56" s="13">
        <v>1682446</v>
      </c>
      <c r="D56" s="6" t="s">
        <v>26</v>
      </c>
      <c r="E56" s="13">
        <v>1682446</v>
      </c>
      <c r="F56" s="18" t="s">
        <v>27</v>
      </c>
      <c r="G56" s="15">
        <v>45650</v>
      </c>
      <c r="H56" s="16">
        <v>45719</v>
      </c>
      <c r="I56" s="11">
        <v>9596</v>
      </c>
      <c r="J56" s="11">
        <v>9596</v>
      </c>
      <c r="K56" s="6" t="s">
        <v>22</v>
      </c>
      <c r="L56" s="12" t="s">
        <v>23</v>
      </c>
      <c r="M56" s="12" t="s">
        <v>24</v>
      </c>
      <c r="N56" s="13" t="s">
        <v>25</v>
      </c>
    </row>
    <row r="57" spans="1:14" x14ac:dyDescent="0.35">
      <c r="A57" s="13"/>
      <c r="B57" s="13"/>
      <c r="C57" s="13"/>
      <c r="D57" s="13"/>
      <c r="E57" s="13"/>
      <c r="F57" s="22"/>
      <c r="G57" s="15"/>
      <c r="H57" s="23" t="s">
        <v>28</v>
      </c>
      <c r="I57" s="24">
        <f>SUM(I4:I56)</f>
        <v>7397376</v>
      </c>
      <c r="J57" s="24">
        <f>SUM(J4:J56)</f>
        <v>7200852</v>
      </c>
      <c r="K57" s="12"/>
      <c r="L57" s="12"/>
      <c r="M57" s="12"/>
      <c r="N57" s="13"/>
    </row>
  </sheetData>
  <mergeCells count="3">
    <mergeCell ref="D1:E2"/>
    <mergeCell ref="F1:M1"/>
    <mergeCell ref="F2:M2"/>
  </mergeCells>
  <conditionalFormatting sqref="C6:C12">
    <cfRule type="duplicateValues" dxfId="14" priority="8" stopIfTrue="1"/>
    <cfRule type="duplicateValues" dxfId="13" priority="9" stopIfTrue="1"/>
    <cfRule type="duplicateValues" dxfId="12" priority="10"/>
  </conditionalFormatting>
  <conditionalFormatting sqref="C13">
    <cfRule type="duplicateValues" dxfId="11" priority="11" stopIfTrue="1"/>
    <cfRule type="duplicateValues" dxfId="10" priority="12" stopIfTrue="1"/>
    <cfRule type="duplicateValues" dxfId="9" priority="13"/>
  </conditionalFormatting>
  <conditionalFormatting sqref="E4:E57">
    <cfRule type="duplicateValues" dxfId="8" priority="1"/>
  </conditionalFormatting>
  <conditionalFormatting sqref="E6:E12">
    <cfRule type="duplicateValues" dxfId="7" priority="2" stopIfTrue="1"/>
    <cfRule type="duplicateValues" dxfId="6" priority="3" stopIfTrue="1"/>
    <cfRule type="duplicateValues" dxfId="5" priority="4"/>
  </conditionalFormatting>
  <conditionalFormatting sqref="E13">
    <cfRule type="duplicateValues" dxfId="4" priority="5" stopIfTrue="1"/>
    <cfRule type="duplicateValues" dxfId="3" priority="6" stopIfTrue="1"/>
    <cfRule type="duplicateValues" dxfId="2" priority="7"/>
  </conditionalFormatting>
  <dataValidations count="1">
    <dataValidation type="whole" operator="greaterThan" allowBlank="1" showInputMessage="1" showErrorMessage="1" errorTitle="DATO ERRADO" error="El valor debe ser diferente de cero" sqref="I1:J1048576" xr:uid="{F1D32D0B-A637-46AA-BA77-A497CC08021A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17191-B01E-4D08-8737-1CBB5C9D1436}">
  <dimension ref="A1:AU55"/>
  <sheetViews>
    <sheetView topLeftCell="E1" workbookViewId="0">
      <selection activeCell="H53" sqref="H53"/>
    </sheetView>
  </sheetViews>
  <sheetFormatPr baseColWidth="10" defaultRowHeight="10" x14ac:dyDescent="0.35"/>
  <cols>
    <col min="1" max="1" width="8.1796875" style="26" bestFit="1" customWidth="1"/>
    <col min="2" max="2" width="10.90625" style="26"/>
    <col min="3" max="3" width="6.36328125" style="26" customWidth="1"/>
    <col min="4" max="4" width="7.26953125" style="26" customWidth="1"/>
    <col min="5" max="5" width="9.1796875" style="26" customWidth="1"/>
    <col min="6" max="6" width="10" style="26" customWidth="1"/>
    <col min="7" max="7" width="9.1796875" style="26" customWidth="1"/>
    <col min="8" max="8" width="9.90625" style="26" customWidth="1"/>
    <col min="9" max="9" width="9.7265625" style="26" customWidth="1"/>
    <col min="10" max="10" width="9.54296875" style="26" bestFit="1" customWidth="1"/>
    <col min="11" max="11" width="9.26953125" style="26" customWidth="1"/>
    <col min="12" max="12" width="9.54296875" style="26" customWidth="1"/>
    <col min="13" max="26" width="10.90625" style="26"/>
    <col min="27" max="27" width="11.54296875" style="26" customWidth="1"/>
    <col min="28" max="28" width="10.90625" style="26"/>
    <col min="29" max="29" width="11.26953125" style="26" customWidth="1"/>
    <col min="30" max="36" width="10.90625" style="26"/>
    <col min="37" max="37" width="14" style="26" customWidth="1"/>
    <col min="38" max="38" width="10.90625" style="26"/>
    <col min="39" max="39" width="13.90625" style="26" customWidth="1"/>
    <col min="40" max="40" width="13" style="26" customWidth="1"/>
    <col min="41" max="41" width="11.90625" style="26" customWidth="1"/>
    <col min="42" max="42" width="12.90625" style="26" customWidth="1"/>
    <col min="43" max="43" width="10.90625" style="26"/>
    <col min="44" max="44" width="12.90625" style="26" customWidth="1"/>
    <col min="45" max="45" width="13.1796875" style="26" customWidth="1"/>
    <col min="46" max="46" width="10.90625" style="26"/>
    <col min="47" max="47" width="12.81640625" style="26" customWidth="1"/>
    <col min="48" max="16384" width="10.90625" style="26"/>
  </cols>
  <sheetData>
    <row r="1" spans="1:47" x14ac:dyDescent="0.35">
      <c r="A1" s="25">
        <v>45747</v>
      </c>
      <c r="F1" s="27"/>
      <c r="I1" s="40">
        <f>+SUBTOTAL(9,I3:I55)</f>
        <v>7397376</v>
      </c>
      <c r="J1" s="40">
        <f>+SUBTOTAL(9,J3:J55)</f>
        <v>7200852</v>
      </c>
      <c r="N1" s="42"/>
      <c r="O1" s="41">
        <f>+J1-SUM(AG1:AO1)</f>
        <v>0</v>
      </c>
      <c r="P1" s="43"/>
      <c r="Q1" s="40">
        <f>+SUBTOTAL(9,Q12:Q51)</f>
        <v>0</v>
      </c>
      <c r="R1" s="27"/>
      <c r="S1" s="42"/>
      <c r="T1" s="42"/>
      <c r="Z1" s="40">
        <f>+SUBTOTAL(9,Z3:Z55)</f>
        <v>1298237</v>
      </c>
      <c r="AA1" s="42"/>
      <c r="AG1" s="40">
        <f t="shared" ref="AG1:AP1" si="0">+SUBTOTAL(9,AG3:AG1048576)</f>
        <v>0</v>
      </c>
      <c r="AH1" s="40">
        <f t="shared" si="0"/>
        <v>1298237</v>
      </c>
      <c r="AI1" s="40">
        <f t="shared" si="0"/>
        <v>696681</v>
      </c>
      <c r="AJ1" s="40">
        <f t="shared" si="0"/>
        <v>0</v>
      </c>
      <c r="AK1" s="40">
        <f t="shared" si="0"/>
        <v>0</v>
      </c>
      <c r="AL1" s="40">
        <f t="shared" si="0"/>
        <v>0</v>
      </c>
      <c r="AM1" s="40">
        <f t="shared" si="0"/>
        <v>4701200</v>
      </c>
      <c r="AN1" s="40">
        <f t="shared" si="0"/>
        <v>504734</v>
      </c>
      <c r="AO1" s="40">
        <f t="shared" si="0"/>
        <v>0</v>
      </c>
      <c r="AP1" s="40">
        <f t="shared" si="0"/>
        <v>0</v>
      </c>
    </row>
    <row r="2" spans="1:47" s="45" customFormat="1" ht="30" x14ac:dyDescent="0.2">
      <c r="A2" s="28" t="s">
        <v>6</v>
      </c>
      <c r="B2" s="28" t="s">
        <v>8</v>
      </c>
      <c r="C2" s="28" t="s">
        <v>0</v>
      </c>
      <c r="D2" s="28" t="s">
        <v>1</v>
      </c>
      <c r="E2" s="28" t="s">
        <v>29</v>
      </c>
      <c r="F2" s="28" t="s">
        <v>30</v>
      </c>
      <c r="G2" s="29" t="s">
        <v>2</v>
      </c>
      <c r="H2" s="29" t="s">
        <v>3</v>
      </c>
      <c r="I2" s="30" t="s">
        <v>4</v>
      </c>
      <c r="J2" s="30" t="s">
        <v>5</v>
      </c>
      <c r="K2" s="28" t="s">
        <v>7</v>
      </c>
      <c r="L2" s="28" t="s">
        <v>9</v>
      </c>
      <c r="M2" s="28" t="s">
        <v>10</v>
      </c>
      <c r="N2" s="28" t="s">
        <v>11</v>
      </c>
      <c r="O2" s="31" t="s">
        <v>31</v>
      </c>
      <c r="P2" s="32" t="str">
        <f ca="1">+CONCATENATE("ESTADO EPS ",TEXT(TODAY(),"DD-MM-YYYY"))</f>
        <v>ESTADO EPS 23-04-2025</v>
      </c>
      <c r="Q2" s="33" t="s">
        <v>32</v>
      </c>
      <c r="R2" s="34" t="s">
        <v>33</v>
      </c>
      <c r="S2" s="35" t="s">
        <v>34</v>
      </c>
      <c r="T2" s="36" t="s">
        <v>35</v>
      </c>
      <c r="U2" s="36" t="s">
        <v>36</v>
      </c>
      <c r="V2" s="36" t="s">
        <v>37</v>
      </c>
      <c r="W2" s="36" t="s">
        <v>38</v>
      </c>
      <c r="X2" s="35" t="s">
        <v>39</v>
      </c>
      <c r="Y2" s="35" t="s">
        <v>40</v>
      </c>
      <c r="Z2" s="37" t="s">
        <v>44</v>
      </c>
      <c r="AA2" s="37" t="s">
        <v>45</v>
      </c>
      <c r="AB2" s="37" t="s">
        <v>46</v>
      </c>
      <c r="AC2" s="37" t="s">
        <v>47</v>
      </c>
      <c r="AD2" s="37" t="s">
        <v>48</v>
      </c>
      <c r="AE2" s="37" t="s">
        <v>49</v>
      </c>
      <c r="AF2" s="37" t="s">
        <v>50</v>
      </c>
      <c r="AG2" s="38" t="s">
        <v>51</v>
      </c>
      <c r="AH2" s="38" t="s">
        <v>52</v>
      </c>
      <c r="AI2" s="38" t="s">
        <v>53</v>
      </c>
      <c r="AJ2" s="38" t="s">
        <v>42</v>
      </c>
      <c r="AK2" s="38" t="s">
        <v>54</v>
      </c>
      <c r="AL2" s="38" t="s">
        <v>41</v>
      </c>
      <c r="AM2" s="38" t="s">
        <v>55</v>
      </c>
      <c r="AN2" s="38" t="s">
        <v>56</v>
      </c>
      <c r="AO2" s="38" t="s">
        <v>57</v>
      </c>
      <c r="AP2" s="39" t="s">
        <v>58</v>
      </c>
      <c r="AQ2" s="39" t="s">
        <v>59</v>
      </c>
      <c r="AR2" s="39" t="s">
        <v>60</v>
      </c>
      <c r="AS2" s="39" t="s">
        <v>61</v>
      </c>
      <c r="AT2" s="39" t="s">
        <v>62</v>
      </c>
      <c r="AU2" s="39" t="s">
        <v>63</v>
      </c>
    </row>
    <row r="3" spans="1:47" x14ac:dyDescent="0.35">
      <c r="A3" s="44">
        <v>891900732</v>
      </c>
      <c r="B3" s="44" t="s">
        <v>203</v>
      </c>
      <c r="C3" s="44" t="s">
        <v>26</v>
      </c>
      <c r="D3" s="44">
        <v>1432094</v>
      </c>
      <c r="E3" s="44" t="s">
        <v>65</v>
      </c>
      <c r="F3" s="44" t="s">
        <v>66</v>
      </c>
      <c r="G3" s="47">
        <v>44733</v>
      </c>
      <c r="H3" s="47">
        <v>44824</v>
      </c>
      <c r="I3" s="46">
        <v>66550</v>
      </c>
      <c r="J3" s="46">
        <v>66550</v>
      </c>
      <c r="K3" s="44" t="s">
        <v>22</v>
      </c>
      <c r="L3" s="44" t="s">
        <v>23</v>
      </c>
      <c r="M3" s="44" t="s">
        <v>24</v>
      </c>
      <c r="N3" s="44" t="s">
        <v>25</v>
      </c>
      <c r="O3" s="44" t="s">
        <v>199</v>
      </c>
      <c r="P3" s="44" t="s">
        <v>67</v>
      </c>
      <c r="Q3" s="44">
        <v>0</v>
      </c>
      <c r="R3" s="44"/>
      <c r="S3" s="44" t="s">
        <v>68</v>
      </c>
      <c r="T3" s="47">
        <v>44733</v>
      </c>
      <c r="U3" s="47">
        <v>44817</v>
      </c>
      <c r="V3" s="47">
        <v>44817</v>
      </c>
      <c r="W3" s="47">
        <v>44832</v>
      </c>
      <c r="X3" s="44">
        <v>915</v>
      </c>
      <c r="Y3" s="44" t="s">
        <v>69</v>
      </c>
      <c r="Z3" s="46">
        <v>66550</v>
      </c>
      <c r="AA3" s="44" t="s">
        <v>43</v>
      </c>
      <c r="AB3" s="44" t="s">
        <v>70</v>
      </c>
      <c r="AC3" s="44" t="s">
        <v>71</v>
      </c>
      <c r="AD3" s="44"/>
      <c r="AE3" s="44" t="s">
        <v>72</v>
      </c>
      <c r="AF3" s="44" t="s">
        <v>73</v>
      </c>
      <c r="AG3" s="44">
        <v>0</v>
      </c>
      <c r="AH3" s="46">
        <v>66550</v>
      </c>
      <c r="AI3" s="44">
        <v>0</v>
      </c>
      <c r="AJ3" s="44">
        <v>0</v>
      </c>
      <c r="AK3" s="44">
        <v>0</v>
      </c>
      <c r="AL3" s="44">
        <v>0</v>
      </c>
      <c r="AM3" s="44">
        <v>0</v>
      </c>
      <c r="AN3" s="44">
        <v>0</v>
      </c>
      <c r="AO3" s="44">
        <v>0</v>
      </c>
      <c r="AP3" s="44">
        <v>0</v>
      </c>
      <c r="AQ3" s="44">
        <v>0</v>
      </c>
      <c r="AR3" s="44"/>
      <c r="AS3" s="44"/>
      <c r="AT3" s="44"/>
      <c r="AU3" s="44">
        <v>0</v>
      </c>
    </row>
    <row r="4" spans="1:47" x14ac:dyDescent="0.35">
      <c r="A4" s="44">
        <v>891900732</v>
      </c>
      <c r="B4" s="44" t="s">
        <v>64</v>
      </c>
      <c r="C4" s="44" t="s">
        <v>26</v>
      </c>
      <c r="D4" s="44">
        <v>1459476</v>
      </c>
      <c r="E4" s="44" t="s">
        <v>74</v>
      </c>
      <c r="F4" s="44" t="s">
        <v>75</v>
      </c>
      <c r="G4" s="47">
        <v>44832</v>
      </c>
      <c r="H4" s="47">
        <v>44915</v>
      </c>
      <c r="I4" s="46">
        <v>122090</v>
      </c>
      <c r="J4" s="46">
        <v>122090</v>
      </c>
      <c r="K4" s="44" t="s">
        <v>22</v>
      </c>
      <c r="L4" s="44" t="s">
        <v>23</v>
      </c>
      <c r="M4" s="44" t="s">
        <v>24</v>
      </c>
      <c r="N4" s="44" t="s">
        <v>25</v>
      </c>
      <c r="O4" s="44" t="s">
        <v>199</v>
      </c>
      <c r="P4" s="44" t="s">
        <v>67</v>
      </c>
      <c r="Q4" s="44">
        <v>0</v>
      </c>
      <c r="R4" s="44"/>
      <c r="S4" s="44" t="s">
        <v>68</v>
      </c>
      <c r="T4" s="47">
        <v>44832</v>
      </c>
      <c r="U4" s="47">
        <v>44915</v>
      </c>
      <c r="V4" s="47">
        <v>44915</v>
      </c>
      <c r="W4" s="47">
        <v>44918</v>
      </c>
      <c r="X4" s="44">
        <v>829</v>
      </c>
      <c r="Y4" s="44" t="s">
        <v>69</v>
      </c>
      <c r="Z4" s="46">
        <v>122090</v>
      </c>
      <c r="AA4" s="44" t="s">
        <v>43</v>
      </c>
      <c r="AB4" s="44" t="s">
        <v>76</v>
      </c>
      <c r="AC4" s="44" t="s">
        <v>71</v>
      </c>
      <c r="AD4" s="44"/>
      <c r="AE4" s="44" t="s">
        <v>72</v>
      </c>
      <c r="AF4" s="44" t="s">
        <v>73</v>
      </c>
      <c r="AG4" s="44">
        <v>0</v>
      </c>
      <c r="AH4" s="46">
        <v>122090</v>
      </c>
      <c r="AI4" s="44">
        <v>0</v>
      </c>
      <c r="AJ4" s="44">
        <v>0</v>
      </c>
      <c r="AK4" s="44">
        <v>0</v>
      </c>
      <c r="AL4" s="44">
        <v>0</v>
      </c>
      <c r="AM4" s="44">
        <v>0</v>
      </c>
      <c r="AN4" s="44">
        <v>0</v>
      </c>
      <c r="AO4" s="44">
        <v>0</v>
      </c>
      <c r="AP4" s="44">
        <v>0</v>
      </c>
      <c r="AQ4" s="44">
        <v>0</v>
      </c>
      <c r="AR4" s="44"/>
      <c r="AS4" s="44"/>
      <c r="AT4" s="44"/>
      <c r="AU4" s="44">
        <v>0</v>
      </c>
    </row>
    <row r="5" spans="1:47" x14ac:dyDescent="0.35">
      <c r="A5" s="44">
        <v>891900732</v>
      </c>
      <c r="B5" s="44" t="s">
        <v>64</v>
      </c>
      <c r="C5" s="44" t="s">
        <v>26</v>
      </c>
      <c r="D5" s="44">
        <v>1484606</v>
      </c>
      <c r="E5" s="44" t="s">
        <v>77</v>
      </c>
      <c r="F5" s="44" t="s">
        <v>78</v>
      </c>
      <c r="G5" s="47">
        <v>44923</v>
      </c>
      <c r="H5" s="47">
        <v>44940</v>
      </c>
      <c r="I5" s="46">
        <v>348830</v>
      </c>
      <c r="J5" s="46">
        <v>348830</v>
      </c>
      <c r="K5" s="44" t="s">
        <v>22</v>
      </c>
      <c r="L5" s="44" t="s">
        <v>23</v>
      </c>
      <c r="M5" s="44" t="s">
        <v>24</v>
      </c>
      <c r="N5" s="44" t="s">
        <v>25</v>
      </c>
      <c r="O5" s="44" t="s">
        <v>199</v>
      </c>
      <c r="P5" s="44" t="s">
        <v>67</v>
      </c>
      <c r="Q5" s="44">
        <v>0</v>
      </c>
      <c r="R5" s="44"/>
      <c r="S5" s="44" t="s">
        <v>68</v>
      </c>
      <c r="T5" s="47">
        <v>44923</v>
      </c>
      <c r="U5" s="47">
        <v>44940</v>
      </c>
      <c r="V5" s="47">
        <v>44940</v>
      </c>
      <c r="W5" s="47">
        <v>44944</v>
      </c>
      <c r="X5" s="44">
        <v>803</v>
      </c>
      <c r="Y5" s="44" t="s">
        <v>69</v>
      </c>
      <c r="Z5" s="46">
        <v>348830</v>
      </c>
      <c r="AA5" s="44" t="s">
        <v>43</v>
      </c>
      <c r="AB5" s="44" t="s">
        <v>79</v>
      </c>
      <c r="AC5" s="44" t="s">
        <v>71</v>
      </c>
      <c r="AD5" s="44"/>
      <c r="AE5" s="44" t="s">
        <v>72</v>
      </c>
      <c r="AF5" s="44" t="s">
        <v>73</v>
      </c>
      <c r="AG5" s="44">
        <v>0</v>
      </c>
      <c r="AH5" s="46">
        <v>348830</v>
      </c>
      <c r="AI5" s="44">
        <v>0</v>
      </c>
      <c r="AJ5" s="44">
        <v>0</v>
      </c>
      <c r="AK5" s="44">
        <v>0</v>
      </c>
      <c r="AL5" s="44">
        <v>0</v>
      </c>
      <c r="AM5" s="44">
        <v>0</v>
      </c>
      <c r="AN5" s="44">
        <v>0</v>
      </c>
      <c r="AO5" s="44">
        <v>0</v>
      </c>
      <c r="AP5" s="44">
        <v>0</v>
      </c>
      <c r="AQ5" s="44">
        <v>0</v>
      </c>
      <c r="AR5" s="44"/>
      <c r="AS5" s="44"/>
      <c r="AT5" s="44"/>
      <c r="AU5" s="44">
        <v>0</v>
      </c>
    </row>
    <row r="6" spans="1:47" x14ac:dyDescent="0.35">
      <c r="A6" s="44">
        <v>891900732</v>
      </c>
      <c r="B6" s="44" t="s">
        <v>64</v>
      </c>
      <c r="C6" s="44" t="s">
        <v>26</v>
      </c>
      <c r="D6" s="44">
        <v>1486272</v>
      </c>
      <c r="E6" s="44" t="s">
        <v>80</v>
      </c>
      <c r="F6" s="44" t="s">
        <v>81</v>
      </c>
      <c r="G6" s="47">
        <v>44935</v>
      </c>
      <c r="H6" s="47">
        <v>44972</v>
      </c>
      <c r="I6" s="46">
        <v>105770</v>
      </c>
      <c r="J6" s="46">
        <v>105770</v>
      </c>
      <c r="K6" s="44" t="s">
        <v>22</v>
      </c>
      <c r="L6" s="44" t="s">
        <v>23</v>
      </c>
      <c r="M6" s="44" t="s">
        <v>24</v>
      </c>
      <c r="N6" s="44" t="s">
        <v>25</v>
      </c>
      <c r="O6" s="44" t="s">
        <v>199</v>
      </c>
      <c r="P6" s="44" t="s">
        <v>67</v>
      </c>
      <c r="Q6" s="44">
        <v>0</v>
      </c>
      <c r="R6" s="44"/>
      <c r="S6" s="44" t="s">
        <v>68</v>
      </c>
      <c r="T6" s="47">
        <v>44935</v>
      </c>
      <c r="U6" s="47">
        <v>44972</v>
      </c>
      <c r="V6" s="47">
        <v>44972</v>
      </c>
      <c r="W6" s="47">
        <v>44979</v>
      </c>
      <c r="X6" s="44">
        <v>768</v>
      </c>
      <c r="Y6" s="44" t="s">
        <v>69</v>
      </c>
      <c r="Z6" s="46">
        <v>105770</v>
      </c>
      <c r="AA6" s="44" t="s">
        <v>43</v>
      </c>
      <c r="AB6" s="44" t="s">
        <v>82</v>
      </c>
      <c r="AC6" s="44" t="s">
        <v>71</v>
      </c>
      <c r="AD6" s="44"/>
      <c r="AE6" s="44" t="s">
        <v>72</v>
      </c>
      <c r="AF6" s="44" t="s">
        <v>73</v>
      </c>
      <c r="AG6" s="44">
        <v>0</v>
      </c>
      <c r="AH6" s="46">
        <v>105770</v>
      </c>
      <c r="AI6" s="44">
        <v>0</v>
      </c>
      <c r="AJ6" s="44">
        <v>0</v>
      </c>
      <c r="AK6" s="44">
        <v>0</v>
      </c>
      <c r="AL6" s="44">
        <v>0</v>
      </c>
      <c r="AM6" s="44">
        <v>0</v>
      </c>
      <c r="AN6" s="44">
        <v>0</v>
      </c>
      <c r="AO6" s="44">
        <v>0</v>
      </c>
      <c r="AP6" s="44">
        <v>0</v>
      </c>
      <c r="AQ6" s="44">
        <v>0</v>
      </c>
      <c r="AR6" s="44"/>
      <c r="AS6" s="44"/>
      <c r="AT6" s="44"/>
      <c r="AU6" s="44">
        <v>0</v>
      </c>
    </row>
    <row r="7" spans="1:47" x14ac:dyDescent="0.35">
      <c r="A7" s="44">
        <v>891900732</v>
      </c>
      <c r="B7" s="44" t="s">
        <v>64</v>
      </c>
      <c r="C7" s="44" t="s">
        <v>26</v>
      </c>
      <c r="D7" s="44">
        <v>1490598</v>
      </c>
      <c r="E7" s="44" t="s">
        <v>83</v>
      </c>
      <c r="F7" s="44" t="s">
        <v>84</v>
      </c>
      <c r="G7" s="47">
        <v>44952</v>
      </c>
      <c r="H7" s="47">
        <v>44972</v>
      </c>
      <c r="I7" s="46">
        <v>46400</v>
      </c>
      <c r="J7" s="46">
        <v>46400</v>
      </c>
      <c r="K7" s="44" t="s">
        <v>22</v>
      </c>
      <c r="L7" s="44" t="s">
        <v>23</v>
      </c>
      <c r="M7" s="44" t="s">
        <v>24</v>
      </c>
      <c r="N7" s="44" t="s">
        <v>25</v>
      </c>
      <c r="O7" s="44" t="s">
        <v>199</v>
      </c>
      <c r="P7" s="44" t="s">
        <v>67</v>
      </c>
      <c r="Q7" s="44">
        <v>0</v>
      </c>
      <c r="R7" s="44"/>
      <c r="S7" s="44" t="s">
        <v>68</v>
      </c>
      <c r="T7" s="47">
        <v>44952</v>
      </c>
      <c r="U7" s="47">
        <v>44972</v>
      </c>
      <c r="V7" s="47">
        <v>44972</v>
      </c>
      <c r="W7" s="47">
        <v>44979</v>
      </c>
      <c r="X7" s="44">
        <v>768</v>
      </c>
      <c r="Y7" s="44" t="s">
        <v>69</v>
      </c>
      <c r="Z7" s="46">
        <v>46400</v>
      </c>
      <c r="AA7" s="44" t="s">
        <v>43</v>
      </c>
      <c r="AB7" s="44" t="s">
        <v>85</v>
      </c>
      <c r="AC7" s="44" t="s">
        <v>71</v>
      </c>
      <c r="AD7" s="44"/>
      <c r="AE7" s="44" t="s">
        <v>72</v>
      </c>
      <c r="AF7" s="44" t="s">
        <v>73</v>
      </c>
      <c r="AG7" s="44">
        <v>0</v>
      </c>
      <c r="AH7" s="46">
        <v>46400</v>
      </c>
      <c r="AI7" s="44">
        <v>0</v>
      </c>
      <c r="AJ7" s="44">
        <v>0</v>
      </c>
      <c r="AK7" s="44">
        <v>0</v>
      </c>
      <c r="AL7" s="44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/>
      <c r="AS7" s="44"/>
      <c r="AT7" s="44"/>
      <c r="AU7" s="44">
        <v>0</v>
      </c>
    </row>
    <row r="8" spans="1:47" x14ac:dyDescent="0.35">
      <c r="A8" s="44">
        <v>891900732</v>
      </c>
      <c r="B8" s="44" t="s">
        <v>64</v>
      </c>
      <c r="C8" s="44" t="s">
        <v>26</v>
      </c>
      <c r="D8" s="44">
        <v>1574183</v>
      </c>
      <c r="E8" s="44" t="s">
        <v>86</v>
      </c>
      <c r="F8" s="44" t="s">
        <v>87</v>
      </c>
      <c r="G8" s="47">
        <v>45266</v>
      </c>
      <c r="H8" s="47">
        <v>45719</v>
      </c>
      <c r="I8" s="46">
        <v>46400</v>
      </c>
      <c r="J8" s="46">
        <v>46400</v>
      </c>
      <c r="K8" s="44" t="s">
        <v>22</v>
      </c>
      <c r="L8" s="44" t="s">
        <v>23</v>
      </c>
      <c r="M8" s="44" t="s">
        <v>24</v>
      </c>
      <c r="N8" s="44" t="s">
        <v>25</v>
      </c>
      <c r="O8" s="44" t="e">
        <v>#N/A</v>
      </c>
      <c r="P8" s="44" t="s">
        <v>67</v>
      </c>
      <c r="Q8" s="44">
        <v>0</v>
      </c>
      <c r="R8" s="44"/>
      <c r="S8" s="44" t="s">
        <v>68</v>
      </c>
      <c r="T8" s="47">
        <v>45266</v>
      </c>
      <c r="U8" s="47">
        <v>45719</v>
      </c>
      <c r="V8" s="47"/>
      <c r="W8" s="47">
        <v>45749</v>
      </c>
      <c r="X8" s="44">
        <v>-2</v>
      </c>
      <c r="Y8" s="44" t="s">
        <v>88</v>
      </c>
      <c r="Z8" s="46">
        <v>46400</v>
      </c>
      <c r="AA8" s="44" t="s">
        <v>43</v>
      </c>
      <c r="AB8" s="44" t="s">
        <v>89</v>
      </c>
      <c r="AC8" s="44" t="s">
        <v>71</v>
      </c>
      <c r="AD8" s="44" t="s">
        <v>90</v>
      </c>
      <c r="AE8" s="44"/>
      <c r="AF8" s="44"/>
      <c r="AG8" s="44">
        <v>0</v>
      </c>
      <c r="AH8" s="46">
        <v>46400</v>
      </c>
      <c r="AI8" s="44">
        <v>0</v>
      </c>
      <c r="AJ8" s="44">
        <v>0</v>
      </c>
      <c r="AK8" s="44">
        <v>0</v>
      </c>
      <c r="AL8" s="44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/>
      <c r="AS8" s="44"/>
      <c r="AT8" s="44"/>
      <c r="AU8" s="44">
        <v>0</v>
      </c>
    </row>
    <row r="9" spans="1:47" x14ac:dyDescent="0.35">
      <c r="A9" s="44">
        <v>891900732</v>
      </c>
      <c r="B9" s="44" t="s">
        <v>64</v>
      </c>
      <c r="C9" s="44" t="s">
        <v>26</v>
      </c>
      <c r="D9" s="44">
        <v>1584812</v>
      </c>
      <c r="E9" s="44" t="s">
        <v>91</v>
      </c>
      <c r="F9" s="44" t="s">
        <v>92</v>
      </c>
      <c r="G9" s="47">
        <v>45321</v>
      </c>
      <c r="H9" s="47">
        <v>45719</v>
      </c>
      <c r="I9" s="46">
        <v>163158</v>
      </c>
      <c r="J9" s="46">
        <v>163158</v>
      </c>
      <c r="K9" s="44" t="s">
        <v>22</v>
      </c>
      <c r="L9" s="44" t="s">
        <v>23</v>
      </c>
      <c r="M9" s="44" t="s">
        <v>24</v>
      </c>
      <c r="N9" s="44" t="s">
        <v>25</v>
      </c>
      <c r="O9" s="44" t="e">
        <v>#N/A</v>
      </c>
      <c r="P9" s="44" t="s">
        <v>67</v>
      </c>
      <c r="Q9" s="44">
        <v>0</v>
      </c>
      <c r="R9" s="44"/>
      <c r="S9" s="44" t="s">
        <v>68</v>
      </c>
      <c r="T9" s="47">
        <v>45321</v>
      </c>
      <c r="U9" s="47">
        <v>45719</v>
      </c>
      <c r="V9" s="47"/>
      <c r="W9" s="47">
        <v>45744</v>
      </c>
      <c r="X9" s="44">
        <v>3</v>
      </c>
      <c r="Y9" s="44" t="s">
        <v>93</v>
      </c>
      <c r="Z9" s="46">
        <v>163158</v>
      </c>
      <c r="AA9" s="44" t="s">
        <v>43</v>
      </c>
      <c r="AB9" s="44" t="s">
        <v>94</v>
      </c>
      <c r="AC9" s="44" t="s">
        <v>71</v>
      </c>
      <c r="AD9" s="44" t="s">
        <v>95</v>
      </c>
      <c r="AE9" s="44" t="s">
        <v>95</v>
      </c>
      <c r="AF9" s="44"/>
      <c r="AG9" s="44">
        <v>0</v>
      </c>
      <c r="AH9" s="46">
        <v>163158</v>
      </c>
      <c r="AI9" s="44">
        <v>0</v>
      </c>
      <c r="AJ9" s="44">
        <v>0</v>
      </c>
      <c r="AK9" s="44">
        <v>0</v>
      </c>
      <c r="AL9" s="44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/>
      <c r="AS9" s="44"/>
      <c r="AT9" s="44"/>
      <c r="AU9" s="44">
        <v>0</v>
      </c>
    </row>
    <row r="10" spans="1:47" x14ac:dyDescent="0.35">
      <c r="A10" s="44">
        <v>891900732</v>
      </c>
      <c r="B10" s="44" t="s">
        <v>64</v>
      </c>
      <c r="C10" s="44" t="s">
        <v>26</v>
      </c>
      <c r="D10" s="44">
        <v>1622620</v>
      </c>
      <c r="E10" s="44" t="s">
        <v>96</v>
      </c>
      <c r="F10" s="44" t="s">
        <v>97</v>
      </c>
      <c r="G10" s="47">
        <v>45452</v>
      </c>
      <c r="H10" s="47">
        <v>45719</v>
      </c>
      <c r="I10" s="46">
        <v>74519</v>
      </c>
      <c r="J10" s="46">
        <v>74519</v>
      </c>
      <c r="K10" s="44" t="s">
        <v>22</v>
      </c>
      <c r="L10" s="44" t="s">
        <v>23</v>
      </c>
      <c r="M10" s="44" t="s">
        <v>24</v>
      </c>
      <c r="N10" s="44" t="s">
        <v>25</v>
      </c>
      <c r="O10" s="44" t="e">
        <v>#N/A</v>
      </c>
      <c r="P10" s="44" t="s">
        <v>67</v>
      </c>
      <c r="Q10" s="44">
        <v>0</v>
      </c>
      <c r="R10" s="44"/>
      <c r="S10" s="44" t="s">
        <v>68</v>
      </c>
      <c r="T10" s="47">
        <v>45452</v>
      </c>
      <c r="U10" s="47">
        <v>45719</v>
      </c>
      <c r="V10" s="47"/>
      <c r="W10" s="47">
        <v>45744</v>
      </c>
      <c r="X10" s="44">
        <v>3</v>
      </c>
      <c r="Y10" s="44" t="s">
        <v>93</v>
      </c>
      <c r="Z10" s="46">
        <v>74519</v>
      </c>
      <c r="AA10" s="44" t="s">
        <v>43</v>
      </c>
      <c r="AB10" s="44" t="s">
        <v>94</v>
      </c>
      <c r="AC10" s="44" t="s">
        <v>71</v>
      </c>
      <c r="AD10" s="44" t="s">
        <v>95</v>
      </c>
      <c r="AE10" s="44" t="s">
        <v>95</v>
      </c>
      <c r="AF10" s="44"/>
      <c r="AG10" s="44">
        <v>0</v>
      </c>
      <c r="AH10" s="46">
        <v>74519</v>
      </c>
      <c r="AI10" s="44">
        <v>0</v>
      </c>
      <c r="AJ10" s="44">
        <v>0</v>
      </c>
      <c r="AK10" s="44">
        <v>0</v>
      </c>
      <c r="AL10" s="44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/>
      <c r="AS10" s="44"/>
      <c r="AT10" s="44"/>
      <c r="AU10" s="44">
        <v>0</v>
      </c>
    </row>
    <row r="11" spans="1:47" x14ac:dyDescent="0.35">
      <c r="A11" s="44">
        <v>891900732</v>
      </c>
      <c r="B11" s="44" t="s">
        <v>64</v>
      </c>
      <c r="C11" s="44" t="s">
        <v>26</v>
      </c>
      <c r="D11" s="44">
        <v>1527623</v>
      </c>
      <c r="E11" s="44" t="s">
        <v>98</v>
      </c>
      <c r="F11" s="44" t="s">
        <v>99</v>
      </c>
      <c r="G11" s="47">
        <v>45088</v>
      </c>
      <c r="H11" s="47">
        <v>45719</v>
      </c>
      <c r="I11" s="46">
        <v>324520</v>
      </c>
      <c r="J11" s="46">
        <v>324520</v>
      </c>
      <c r="K11" s="44" t="s">
        <v>22</v>
      </c>
      <c r="L11" s="44" t="s">
        <v>23</v>
      </c>
      <c r="M11" s="44" t="s">
        <v>24</v>
      </c>
      <c r="N11" s="44" t="s">
        <v>25</v>
      </c>
      <c r="O11" s="44" t="e">
        <v>#N/A</v>
      </c>
      <c r="P11" s="44" t="s">
        <v>67</v>
      </c>
      <c r="Q11" s="44">
        <v>0</v>
      </c>
      <c r="R11" s="44"/>
      <c r="S11" s="44" t="s">
        <v>68</v>
      </c>
      <c r="T11" s="47">
        <v>45088</v>
      </c>
      <c r="U11" s="47">
        <v>45719</v>
      </c>
      <c r="V11" s="47"/>
      <c r="W11" s="47">
        <v>45744</v>
      </c>
      <c r="X11" s="44">
        <v>3</v>
      </c>
      <c r="Y11" s="44" t="s">
        <v>93</v>
      </c>
      <c r="Z11" s="46">
        <v>324520</v>
      </c>
      <c r="AA11" s="44" t="s">
        <v>43</v>
      </c>
      <c r="AB11" s="44" t="s">
        <v>94</v>
      </c>
      <c r="AC11" s="44" t="s">
        <v>71</v>
      </c>
      <c r="AD11" s="44" t="s">
        <v>100</v>
      </c>
      <c r="AE11" s="44" t="s">
        <v>95</v>
      </c>
      <c r="AF11" s="44"/>
      <c r="AG11" s="44">
        <v>0</v>
      </c>
      <c r="AH11" s="46">
        <v>324520</v>
      </c>
      <c r="AI11" s="44">
        <v>0</v>
      </c>
      <c r="AJ11" s="44">
        <v>0</v>
      </c>
      <c r="AK11" s="44">
        <v>0</v>
      </c>
      <c r="AL11" s="44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/>
      <c r="AS11" s="44"/>
      <c r="AT11" s="44"/>
      <c r="AU11" s="44">
        <v>0</v>
      </c>
    </row>
    <row r="12" spans="1:47" x14ac:dyDescent="0.35">
      <c r="A12" s="44">
        <v>891900732</v>
      </c>
      <c r="B12" s="44" t="s">
        <v>64</v>
      </c>
      <c r="C12" s="44" t="s">
        <v>26</v>
      </c>
      <c r="D12" s="44">
        <v>1664218</v>
      </c>
      <c r="E12" s="44" t="s">
        <v>101</v>
      </c>
      <c r="F12" s="44" t="s">
        <v>102</v>
      </c>
      <c r="G12" s="47">
        <v>45590</v>
      </c>
      <c r="H12" s="47">
        <v>45719</v>
      </c>
      <c r="I12" s="46">
        <v>6147</v>
      </c>
      <c r="J12" s="46">
        <v>6147</v>
      </c>
      <c r="K12" s="44" t="s">
        <v>22</v>
      </c>
      <c r="L12" s="44" t="s">
        <v>23</v>
      </c>
      <c r="M12" s="44" t="s">
        <v>24</v>
      </c>
      <c r="N12" s="44" t="s">
        <v>25</v>
      </c>
      <c r="O12" s="44" t="e">
        <v>#N/A</v>
      </c>
      <c r="P12" s="44" t="s">
        <v>103</v>
      </c>
      <c r="Q12" s="44">
        <v>0</v>
      </c>
      <c r="R12" s="44"/>
      <c r="S12" s="44" t="s">
        <v>104</v>
      </c>
      <c r="T12" s="47">
        <v>45591</v>
      </c>
      <c r="U12" s="47">
        <v>45719</v>
      </c>
      <c r="V12" s="47">
        <v>45747</v>
      </c>
      <c r="W12" s="47"/>
      <c r="X12" s="44">
        <v>0</v>
      </c>
      <c r="Y12" s="44" t="s">
        <v>88</v>
      </c>
      <c r="Z12" s="44">
        <v>0</v>
      </c>
      <c r="AA12" s="44"/>
      <c r="AB12" s="44"/>
      <c r="AC12" s="44"/>
      <c r="AD12" s="44" t="s">
        <v>95</v>
      </c>
      <c r="AE12" s="44"/>
      <c r="AF12" s="44" t="s">
        <v>25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4">
        <v>0</v>
      </c>
      <c r="AM12" s="46">
        <v>6147</v>
      </c>
      <c r="AN12" s="44">
        <v>0</v>
      </c>
      <c r="AO12" s="44">
        <v>0</v>
      </c>
      <c r="AP12" s="44">
        <v>0</v>
      </c>
      <c r="AQ12" s="44">
        <v>0</v>
      </c>
      <c r="AR12" s="44"/>
      <c r="AS12" s="44"/>
      <c r="AT12" s="44"/>
      <c r="AU12" s="44">
        <v>0</v>
      </c>
    </row>
    <row r="13" spans="1:47" x14ac:dyDescent="0.35">
      <c r="A13" s="44">
        <v>891900732</v>
      </c>
      <c r="B13" s="44" t="s">
        <v>64</v>
      </c>
      <c r="C13" s="44" t="s">
        <v>26</v>
      </c>
      <c r="D13" s="44">
        <v>1529781</v>
      </c>
      <c r="E13" s="44" t="s">
        <v>105</v>
      </c>
      <c r="F13" s="44" t="s">
        <v>106</v>
      </c>
      <c r="G13" s="47">
        <v>45097</v>
      </c>
      <c r="H13" s="47">
        <v>45719</v>
      </c>
      <c r="I13" s="46">
        <v>6471</v>
      </c>
      <c r="J13" s="46">
        <v>6471</v>
      </c>
      <c r="K13" s="44" t="s">
        <v>22</v>
      </c>
      <c r="L13" s="44" t="s">
        <v>23</v>
      </c>
      <c r="M13" s="44" t="s">
        <v>24</v>
      </c>
      <c r="N13" s="44" t="s">
        <v>25</v>
      </c>
      <c r="O13" s="44" t="e">
        <v>#N/A</v>
      </c>
      <c r="P13" s="44" t="s">
        <v>103</v>
      </c>
      <c r="Q13" s="44">
        <v>0</v>
      </c>
      <c r="R13" s="44"/>
      <c r="S13" s="44" t="s">
        <v>104</v>
      </c>
      <c r="T13" s="47">
        <v>45097</v>
      </c>
      <c r="U13" s="47">
        <v>45719</v>
      </c>
      <c r="V13" s="47">
        <v>45744</v>
      </c>
      <c r="W13" s="47"/>
      <c r="X13" s="44">
        <v>3</v>
      </c>
      <c r="Y13" s="44" t="s">
        <v>93</v>
      </c>
      <c r="Z13" s="44">
        <v>0</v>
      </c>
      <c r="AA13" s="44"/>
      <c r="AB13" s="44"/>
      <c r="AC13" s="44"/>
      <c r="AD13" s="44" t="s">
        <v>107</v>
      </c>
      <c r="AE13" s="44"/>
      <c r="AF13" s="44" t="s">
        <v>25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4">
        <v>0</v>
      </c>
      <c r="AM13" s="46">
        <v>6471</v>
      </c>
      <c r="AN13" s="44">
        <v>0</v>
      </c>
      <c r="AO13" s="44">
        <v>0</v>
      </c>
      <c r="AP13" s="44">
        <v>0</v>
      </c>
      <c r="AQ13" s="44">
        <v>0</v>
      </c>
      <c r="AR13" s="44"/>
      <c r="AS13" s="44"/>
      <c r="AT13" s="44"/>
      <c r="AU13" s="44">
        <v>0</v>
      </c>
    </row>
    <row r="14" spans="1:47" x14ac:dyDescent="0.35">
      <c r="A14" s="44">
        <v>891900732</v>
      </c>
      <c r="B14" s="44" t="s">
        <v>64</v>
      </c>
      <c r="C14" s="44" t="s">
        <v>26</v>
      </c>
      <c r="D14" s="44">
        <v>1534829</v>
      </c>
      <c r="E14" s="44" t="s">
        <v>108</v>
      </c>
      <c r="F14" s="44" t="s">
        <v>109</v>
      </c>
      <c r="G14" s="47">
        <v>45114</v>
      </c>
      <c r="H14" s="47">
        <v>45719</v>
      </c>
      <c r="I14" s="46">
        <v>6471</v>
      </c>
      <c r="J14" s="46">
        <v>6471</v>
      </c>
      <c r="K14" s="44" t="s">
        <v>22</v>
      </c>
      <c r="L14" s="44" t="s">
        <v>23</v>
      </c>
      <c r="M14" s="44" t="s">
        <v>24</v>
      </c>
      <c r="N14" s="44" t="s">
        <v>25</v>
      </c>
      <c r="O14" s="44" t="e">
        <v>#N/A</v>
      </c>
      <c r="P14" s="44" t="s">
        <v>103</v>
      </c>
      <c r="Q14" s="44">
        <v>0</v>
      </c>
      <c r="R14" s="44"/>
      <c r="S14" s="44" t="s">
        <v>104</v>
      </c>
      <c r="T14" s="47">
        <v>45114</v>
      </c>
      <c r="U14" s="47">
        <v>45719</v>
      </c>
      <c r="V14" s="47">
        <v>45744</v>
      </c>
      <c r="W14" s="47"/>
      <c r="X14" s="44">
        <v>3</v>
      </c>
      <c r="Y14" s="44" t="s">
        <v>93</v>
      </c>
      <c r="Z14" s="44">
        <v>0</v>
      </c>
      <c r="AA14" s="44"/>
      <c r="AB14" s="44"/>
      <c r="AC14" s="44"/>
      <c r="AD14" s="44" t="s">
        <v>107</v>
      </c>
      <c r="AE14" s="44"/>
      <c r="AF14" s="44" t="s">
        <v>25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4">
        <v>0</v>
      </c>
      <c r="AM14" s="46">
        <v>6471</v>
      </c>
      <c r="AN14" s="44">
        <v>0</v>
      </c>
      <c r="AO14" s="44">
        <v>0</v>
      </c>
      <c r="AP14" s="44">
        <v>0</v>
      </c>
      <c r="AQ14" s="44">
        <v>0</v>
      </c>
      <c r="AR14" s="44"/>
      <c r="AS14" s="44"/>
      <c r="AT14" s="44"/>
      <c r="AU14" s="44">
        <v>0</v>
      </c>
    </row>
    <row r="15" spans="1:47" x14ac:dyDescent="0.35">
      <c r="A15" s="44">
        <v>891900732</v>
      </c>
      <c r="B15" s="44" t="s">
        <v>64</v>
      </c>
      <c r="C15" s="44" t="s">
        <v>26</v>
      </c>
      <c r="D15" s="44">
        <v>1565371</v>
      </c>
      <c r="E15" s="44" t="s">
        <v>110</v>
      </c>
      <c r="F15" s="44" t="s">
        <v>111</v>
      </c>
      <c r="G15" s="47">
        <v>45231</v>
      </c>
      <c r="H15" s="47">
        <v>45719</v>
      </c>
      <c r="I15" s="46">
        <v>6471</v>
      </c>
      <c r="J15" s="46">
        <v>6471</v>
      </c>
      <c r="K15" s="44" t="s">
        <v>22</v>
      </c>
      <c r="L15" s="44" t="s">
        <v>23</v>
      </c>
      <c r="M15" s="44" t="s">
        <v>24</v>
      </c>
      <c r="N15" s="44" t="s">
        <v>25</v>
      </c>
      <c r="O15" s="44" t="e">
        <v>#N/A</v>
      </c>
      <c r="P15" s="44" t="s">
        <v>103</v>
      </c>
      <c r="Q15" s="44">
        <v>0</v>
      </c>
      <c r="R15" s="44"/>
      <c r="S15" s="44" t="s">
        <v>104</v>
      </c>
      <c r="T15" s="47">
        <v>45231</v>
      </c>
      <c r="U15" s="47">
        <v>45719</v>
      </c>
      <c r="V15" s="47">
        <v>45744</v>
      </c>
      <c r="W15" s="47"/>
      <c r="X15" s="44">
        <v>3</v>
      </c>
      <c r="Y15" s="44" t="s">
        <v>93</v>
      </c>
      <c r="Z15" s="44">
        <v>0</v>
      </c>
      <c r="AA15" s="44"/>
      <c r="AB15" s="44"/>
      <c r="AC15" s="44"/>
      <c r="AD15" s="44" t="s">
        <v>90</v>
      </c>
      <c r="AE15" s="44"/>
      <c r="AF15" s="44" t="s">
        <v>25</v>
      </c>
      <c r="AG15" s="44">
        <v>0</v>
      </c>
      <c r="AH15" s="44">
        <v>0</v>
      </c>
      <c r="AI15" s="44">
        <v>0</v>
      </c>
      <c r="AJ15" s="44">
        <v>0</v>
      </c>
      <c r="AK15" s="44">
        <v>0</v>
      </c>
      <c r="AL15" s="44">
        <v>0</v>
      </c>
      <c r="AM15" s="46">
        <v>6471</v>
      </c>
      <c r="AN15" s="44">
        <v>0</v>
      </c>
      <c r="AO15" s="44">
        <v>0</v>
      </c>
      <c r="AP15" s="44">
        <v>0</v>
      </c>
      <c r="AQ15" s="44">
        <v>0</v>
      </c>
      <c r="AR15" s="44"/>
      <c r="AS15" s="44"/>
      <c r="AT15" s="44"/>
      <c r="AU15" s="44">
        <v>0</v>
      </c>
    </row>
    <row r="16" spans="1:47" x14ac:dyDescent="0.35">
      <c r="A16" s="44">
        <v>891900732</v>
      </c>
      <c r="B16" s="44" t="s">
        <v>64</v>
      </c>
      <c r="C16" s="44" t="s">
        <v>26</v>
      </c>
      <c r="D16" s="44">
        <v>1694163</v>
      </c>
      <c r="E16" s="44" t="s">
        <v>112</v>
      </c>
      <c r="F16" s="44" t="s">
        <v>113</v>
      </c>
      <c r="G16" s="47">
        <v>45698</v>
      </c>
      <c r="H16" s="47">
        <v>45719</v>
      </c>
      <c r="I16" s="46">
        <v>9596</v>
      </c>
      <c r="J16" s="46">
        <v>9596</v>
      </c>
      <c r="K16" s="44" t="s">
        <v>22</v>
      </c>
      <c r="L16" s="44" t="s">
        <v>23</v>
      </c>
      <c r="M16" s="44" t="s">
        <v>24</v>
      </c>
      <c r="N16" s="44" t="s">
        <v>25</v>
      </c>
      <c r="O16" s="44" t="e">
        <v>#N/A</v>
      </c>
      <c r="P16" s="44" t="s">
        <v>103</v>
      </c>
      <c r="Q16" s="44">
        <v>0</v>
      </c>
      <c r="R16" s="44"/>
      <c r="S16" s="44" t="s">
        <v>104</v>
      </c>
      <c r="T16" s="47">
        <v>45698</v>
      </c>
      <c r="U16" s="47">
        <v>45719</v>
      </c>
      <c r="V16" s="47">
        <v>45747</v>
      </c>
      <c r="W16" s="47"/>
      <c r="X16" s="44">
        <v>0</v>
      </c>
      <c r="Y16" s="44" t="s">
        <v>88</v>
      </c>
      <c r="Z16" s="44">
        <v>0</v>
      </c>
      <c r="AA16" s="44"/>
      <c r="AB16" s="44"/>
      <c r="AC16" s="44"/>
      <c r="AD16" s="44" t="s">
        <v>95</v>
      </c>
      <c r="AE16" s="44"/>
      <c r="AF16" s="44" t="s">
        <v>25</v>
      </c>
      <c r="AG16" s="44">
        <v>0</v>
      </c>
      <c r="AH16" s="44">
        <v>0</v>
      </c>
      <c r="AI16" s="44">
        <v>0</v>
      </c>
      <c r="AJ16" s="44">
        <v>0</v>
      </c>
      <c r="AK16" s="44">
        <v>0</v>
      </c>
      <c r="AL16" s="44">
        <v>0</v>
      </c>
      <c r="AM16" s="46">
        <v>9596</v>
      </c>
      <c r="AN16" s="44">
        <v>0</v>
      </c>
      <c r="AO16" s="44">
        <v>0</v>
      </c>
      <c r="AP16" s="44">
        <v>0</v>
      </c>
      <c r="AQ16" s="44">
        <v>0</v>
      </c>
      <c r="AR16" s="44"/>
      <c r="AS16" s="44"/>
      <c r="AT16" s="44"/>
      <c r="AU16" s="44">
        <v>0</v>
      </c>
    </row>
    <row r="17" spans="1:47" x14ac:dyDescent="0.35">
      <c r="A17" s="44">
        <v>891900732</v>
      </c>
      <c r="B17" s="44" t="s">
        <v>64</v>
      </c>
      <c r="C17" s="44" t="s">
        <v>26</v>
      </c>
      <c r="D17" s="44">
        <v>1681366</v>
      </c>
      <c r="E17" s="44" t="s">
        <v>114</v>
      </c>
      <c r="F17" s="44" t="s">
        <v>115</v>
      </c>
      <c r="G17" s="47">
        <v>45645</v>
      </c>
      <c r="H17" s="47">
        <v>45719</v>
      </c>
      <c r="I17" s="46">
        <v>17205</v>
      </c>
      <c r="J17" s="46">
        <v>17205</v>
      </c>
      <c r="K17" s="44" t="s">
        <v>22</v>
      </c>
      <c r="L17" s="44" t="s">
        <v>23</v>
      </c>
      <c r="M17" s="44" t="s">
        <v>24</v>
      </c>
      <c r="N17" s="44" t="s">
        <v>25</v>
      </c>
      <c r="O17" s="44" t="e">
        <v>#N/A</v>
      </c>
      <c r="P17" s="44" t="s">
        <v>103</v>
      </c>
      <c r="Q17" s="44">
        <v>0</v>
      </c>
      <c r="R17" s="44"/>
      <c r="S17" s="44" t="s">
        <v>104</v>
      </c>
      <c r="T17" s="47">
        <v>45645</v>
      </c>
      <c r="U17" s="47">
        <v>45719</v>
      </c>
      <c r="V17" s="47">
        <v>45747</v>
      </c>
      <c r="W17" s="47"/>
      <c r="X17" s="44">
        <v>0</v>
      </c>
      <c r="Y17" s="44" t="s">
        <v>88</v>
      </c>
      <c r="Z17" s="44">
        <v>0</v>
      </c>
      <c r="AA17" s="44"/>
      <c r="AB17" s="44"/>
      <c r="AC17" s="44"/>
      <c r="AD17" s="44" t="s">
        <v>95</v>
      </c>
      <c r="AE17" s="44"/>
      <c r="AF17" s="44" t="s">
        <v>25</v>
      </c>
      <c r="AG17" s="44">
        <v>0</v>
      </c>
      <c r="AH17" s="44">
        <v>0</v>
      </c>
      <c r="AI17" s="44">
        <v>0</v>
      </c>
      <c r="AJ17" s="44">
        <v>0</v>
      </c>
      <c r="AK17" s="44">
        <v>0</v>
      </c>
      <c r="AL17" s="44">
        <v>0</v>
      </c>
      <c r="AM17" s="46">
        <v>17205</v>
      </c>
      <c r="AN17" s="44">
        <v>0</v>
      </c>
      <c r="AO17" s="44">
        <v>0</v>
      </c>
      <c r="AP17" s="44">
        <v>0</v>
      </c>
      <c r="AQ17" s="44">
        <v>0</v>
      </c>
      <c r="AR17" s="44"/>
      <c r="AS17" s="44"/>
      <c r="AT17" s="44"/>
      <c r="AU17" s="44">
        <v>0</v>
      </c>
    </row>
    <row r="18" spans="1:47" x14ac:dyDescent="0.35">
      <c r="A18" s="44">
        <v>891900732</v>
      </c>
      <c r="B18" s="44" t="s">
        <v>64</v>
      </c>
      <c r="C18" s="44" t="s">
        <v>26</v>
      </c>
      <c r="D18" s="44">
        <v>1627480</v>
      </c>
      <c r="E18" s="44" t="s">
        <v>116</v>
      </c>
      <c r="F18" s="44" t="s">
        <v>117</v>
      </c>
      <c r="G18" s="47">
        <v>45468</v>
      </c>
      <c r="H18" s="47">
        <v>45719</v>
      </c>
      <c r="I18" s="46">
        <v>46400</v>
      </c>
      <c r="J18" s="46">
        <v>46400</v>
      </c>
      <c r="K18" s="44" t="s">
        <v>22</v>
      </c>
      <c r="L18" s="44" t="s">
        <v>23</v>
      </c>
      <c r="M18" s="44" t="s">
        <v>24</v>
      </c>
      <c r="N18" s="44" t="s">
        <v>25</v>
      </c>
      <c r="O18" s="44" t="e">
        <v>#N/A</v>
      </c>
      <c r="P18" s="44" t="s">
        <v>103</v>
      </c>
      <c r="Q18" s="44">
        <v>0</v>
      </c>
      <c r="R18" s="44"/>
      <c r="S18" s="44" t="s">
        <v>104</v>
      </c>
      <c r="T18" s="47">
        <v>45468</v>
      </c>
      <c r="U18" s="47">
        <v>45719</v>
      </c>
      <c r="V18" s="47">
        <v>45747</v>
      </c>
      <c r="W18" s="47"/>
      <c r="X18" s="44">
        <v>0</v>
      </c>
      <c r="Y18" s="44" t="s">
        <v>88</v>
      </c>
      <c r="Z18" s="44">
        <v>0</v>
      </c>
      <c r="AA18" s="44"/>
      <c r="AB18" s="44"/>
      <c r="AC18" s="44"/>
      <c r="AD18" s="44" t="s">
        <v>95</v>
      </c>
      <c r="AE18" s="44"/>
      <c r="AF18" s="44" t="s">
        <v>25</v>
      </c>
      <c r="AG18" s="44">
        <v>0</v>
      </c>
      <c r="AH18" s="44">
        <v>0</v>
      </c>
      <c r="AI18" s="44">
        <v>0</v>
      </c>
      <c r="AJ18" s="44">
        <v>0</v>
      </c>
      <c r="AK18" s="44">
        <v>0</v>
      </c>
      <c r="AL18" s="44">
        <v>0</v>
      </c>
      <c r="AM18" s="46">
        <v>46400</v>
      </c>
      <c r="AN18" s="44">
        <v>0</v>
      </c>
      <c r="AO18" s="44">
        <v>0</v>
      </c>
      <c r="AP18" s="44">
        <v>0</v>
      </c>
      <c r="AQ18" s="44">
        <v>0</v>
      </c>
      <c r="AR18" s="44"/>
      <c r="AS18" s="44"/>
      <c r="AT18" s="44"/>
      <c r="AU18" s="44">
        <v>0</v>
      </c>
    </row>
    <row r="19" spans="1:47" x14ac:dyDescent="0.35">
      <c r="A19" s="44">
        <v>891900732</v>
      </c>
      <c r="B19" s="44" t="s">
        <v>64</v>
      </c>
      <c r="C19" s="44" t="s">
        <v>26</v>
      </c>
      <c r="D19" s="44">
        <v>1636386</v>
      </c>
      <c r="E19" s="44" t="s">
        <v>118</v>
      </c>
      <c r="F19" s="44" t="s">
        <v>119</v>
      </c>
      <c r="G19" s="47">
        <v>45498</v>
      </c>
      <c r="H19" s="47">
        <v>45719</v>
      </c>
      <c r="I19" s="46">
        <v>46400</v>
      </c>
      <c r="J19" s="46">
        <v>46400</v>
      </c>
      <c r="K19" s="44" t="s">
        <v>22</v>
      </c>
      <c r="L19" s="44" t="s">
        <v>23</v>
      </c>
      <c r="M19" s="44" t="s">
        <v>24</v>
      </c>
      <c r="N19" s="44" t="s">
        <v>25</v>
      </c>
      <c r="O19" s="44" t="e">
        <v>#N/A</v>
      </c>
      <c r="P19" s="44" t="s">
        <v>103</v>
      </c>
      <c r="Q19" s="44">
        <v>0</v>
      </c>
      <c r="R19" s="44"/>
      <c r="S19" s="44" t="s">
        <v>104</v>
      </c>
      <c r="T19" s="47">
        <v>45498</v>
      </c>
      <c r="U19" s="47">
        <v>45719</v>
      </c>
      <c r="V19" s="47">
        <v>45747</v>
      </c>
      <c r="W19" s="47"/>
      <c r="X19" s="44">
        <v>0</v>
      </c>
      <c r="Y19" s="44" t="s">
        <v>88</v>
      </c>
      <c r="Z19" s="44">
        <v>0</v>
      </c>
      <c r="AA19" s="44"/>
      <c r="AB19" s="44"/>
      <c r="AC19" s="44"/>
      <c r="AD19" s="44" t="s">
        <v>95</v>
      </c>
      <c r="AE19" s="44"/>
      <c r="AF19" s="44" t="s">
        <v>25</v>
      </c>
      <c r="AG19" s="44">
        <v>0</v>
      </c>
      <c r="AH19" s="44">
        <v>0</v>
      </c>
      <c r="AI19" s="44">
        <v>0</v>
      </c>
      <c r="AJ19" s="44">
        <v>0</v>
      </c>
      <c r="AK19" s="44">
        <v>0</v>
      </c>
      <c r="AL19" s="44">
        <v>0</v>
      </c>
      <c r="AM19" s="46">
        <v>46400</v>
      </c>
      <c r="AN19" s="44">
        <v>0</v>
      </c>
      <c r="AO19" s="44">
        <v>0</v>
      </c>
      <c r="AP19" s="44">
        <v>0</v>
      </c>
      <c r="AQ19" s="44">
        <v>0</v>
      </c>
      <c r="AR19" s="44"/>
      <c r="AS19" s="44"/>
      <c r="AT19" s="44"/>
      <c r="AU19" s="44">
        <v>0</v>
      </c>
    </row>
    <row r="20" spans="1:47" x14ac:dyDescent="0.35">
      <c r="A20" s="44">
        <v>891900732</v>
      </c>
      <c r="B20" s="44" t="s">
        <v>64</v>
      </c>
      <c r="C20" s="44" t="s">
        <v>26</v>
      </c>
      <c r="D20" s="44">
        <v>1646967</v>
      </c>
      <c r="E20" s="44" t="s">
        <v>120</v>
      </c>
      <c r="F20" s="44" t="s">
        <v>121</v>
      </c>
      <c r="G20" s="47">
        <v>45533</v>
      </c>
      <c r="H20" s="47">
        <v>45719</v>
      </c>
      <c r="I20" s="46">
        <v>46400</v>
      </c>
      <c r="J20" s="46">
        <v>46400</v>
      </c>
      <c r="K20" s="44" t="s">
        <v>22</v>
      </c>
      <c r="L20" s="44" t="s">
        <v>23</v>
      </c>
      <c r="M20" s="44" t="s">
        <v>24</v>
      </c>
      <c r="N20" s="44" t="s">
        <v>25</v>
      </c>
      <c r="O20" s="44" t="e">
        <v>#N/A</v>
      </c>
      <c r="P20" s="44" t="s">
        <v>103</v>
      </c>
      <c r="Q20" s="44">
        <v>0</v>
      </c>
      <c r="R20" s="44"/>
      <c r="S20" s="44" t="s">
        <v>104</v>
      </c>
      <c r="T20" s="47">
        <v>45533</v>
      </c>
      <c r="U20" s="47">
        <v>45719</v>
      </c>
      <c r="V20" s="47">
        <v>45747</v>
      </c>
      <c r="W20" s="47"/>
      <c r="X20" s="44">
        <v>0</v>
      </c>
      <c r="Y20" s="44" t="s">
        <v>88</v>
      </c>
      <c r="Z20" s="44">
        <v>0</v>
      </c>
      <c r="AA20" s="44"/>
      <c r="AB20" s="44"/>
      <c r="AC20" s="44"/>
      <c r="AD20" s="44" t="s">
        <v>95</v>
      </c>
      <c r="AE20" s="44"/>
      <c r="AF20" s="44" t="s">
        <v>25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4">
        <v>0</v>
      </c>
      <c r="AM20" s="46">
        <v>46400</v>
      </c>
      <c r="AN20" s="44">
        <v>0</v>
      </c>
      <c r="AO20" s="44">
        <v>0</v>
      </c>
      <c r="AP20" s="44">
        <v>0</v>
      </c>
      <c r="AQ20" s="44">
        <v>0</v>
      </c>
      <c r="AR20" s="44"/>
      <c r="AS20" s="44"/>
      <c r="AT20" s="44"/>
      <c r="AU20" s="44">
        <v>0</v>
      </c>
    </row>
    <row r="21" spans="1:47" x14ac:dyDescent="0.35">
      <c r="A21" s="44">
        <v>891900732</v>
      </c>
      <c r="B21" s="44" t="s">
        <v>64</v>
      </c>
      <c r="C21" s="44" t="s">
        <v>26</v>
      </c>
      <c r="D21" s="44">
        <v>1676646</v>
      </c>
      <c r="E21" s="44" t="s">
        <v>122</v>
      </c>
      <c r="F21" s="44" t="s">
        <v>123</v>
      </c>
      <c r="G21" s="47">
        <v>45631</v>
      </c>
      <c r="H21" s="47">
        <v>45719</v>
      </c>
      <c r="I21" s="46">
        <v>66936</v>
      </c>
      <c r="J21" s="46">
        <v>66936</v>
      </c>
      <c r="K21" s="44" t="s">
        <v>22</v>
      </c>
      <c r="L21" s="44" t="s">
        <v>23</v>
      </c>
      <c r="M21" s="44" t="s">
        <v>24</v>
      </c>
      <c r="N21" s="44" t="s">
        <v>25</v>
      </c>
      <c r="O21" s="44" t="e">
        <v>#N/A</v>
      </c>
      <c r="P21" s="44" t="s">
        <v>103</v>
      </c>
      <c r="Q21" s="44">
        <v>0</v>
      </c>
      <c r="R21" s="44"/>
      <c r="S21" s="44" t="s">
        <v>104</v>
      </c>
      <c r="T21" s="47">
        <v>45631</v>
      </c>
      <c r="U21" s="47">
        <v>45719</v>
      </c>
      <c r="V21" s="47">
        <v>45749</v>
      </c>
      <c r="W21" s="47"/>
      <c r="X21" s="44">
        <v>-2</v>
      </c>
      <c r="Y21" s="44" t="s">
        <v>88</v>
      </c>
      <c r="Z21" s="44">
        <v>0</v>
      </c>
      <c r="AA21" s="44"/>
      <c r="AB21" s="44"/>
      <c r="AC21" s="44"/>
      <c r="AD21" s="44" t="s">
        <v>95</v>
      </c>
      <c r="AE21" s="44"/>
      <c r="AF21" s="44" t="s">
        <v>25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4">
        <v>0</v>
      </c>
      <c r="AM21" s="46">
        <v>66936</v>
      </c>
      <c r="AN21" s="44">
        <v>0</v>
      </c>
      <c r="AO21" s="44">
        <v>0</v>
      </c>
      <c r="AP21" s="44">
        <v>0</v>
      </c>
      <c r="AQ21" s="44">
        <v>0</v>
      </c>
      <c r="AR21" s="44"/>
      <c r="AS21" s="44"/>
      <c r="AT21" s="44"/>
      <c r="AU21" s="44">
        <v>0</v>
      </c>
    </row>
    <row r="22" spans="1:47" x14ac:dyDescent="0.35">
      <c r="A22" s="44">
        <v>891900732</v>
      </c>
      <c r="B22" s="44" t="s">
        <v>64</v>
      </c>
      <c r="C22" s="44" t="s">
        <v>26</v>
      </c>
      <c r="D22" s="44">
        <v>1527186</v>
      </c>
      <c r="E22" s="44" t="s">
        <v>124</v>
      </c>
      <c r="F22" s="44" t="s">
        <v>125</v>
      </c>
      <c r="G22" s="47">
        <v>45085</v>
      </c>
      <c r="H22" s="47">
        <v>45719</v>
      </c>
      <c r="I22" s="46">
        <v>67882</v>
      </c>
      <c r="J22" s="46">
        <v>67882</v>
      </c>
      <c r="K22" s="44" t="s">
        <v>22</v>
      </c>
      <c r="L22" s="44" t="s">
        <v>23</v>
      </c>
      <c r="M22" s="44" t="s">
        <v>24</v>
      </c>
      <c r="N22" s="44" t="s">
        <v>25</v>
      </c>
      <c r="O22" s="44" t="e">
        <v>#N/A</v>
      </c>
      <c r="P22" s="44" t="s">
        <v>103</v>
      </c>
      <c r="Q22" s="44">
        <v>0</v>
      </c>
      <c r="R22" s="44"/>
      <c r="S22" s="44" t="s">
        <v>104</v>
      </c>
      <c r="T22" s="47">
        <v>45085</v>
      </c>
      <c r="U22" s="47">
        <v>45719</v>
      </c>
      <c r="V22" s="47">
        <v>45744</v>
      </c>
      <c r="W22" s="47"/>
      <c r="X22" s="44">
        <v>3</v>
      </c>
      <c r="Y22" s="44" t="s">
        <v>93</v>
      </c>
      <c r="Z22" s="44">
        <v>0</v>
      </c>
      <c r="AA22" s="44"/>
      <c r="AB22" s="44"/>
      <c r="AC22" s="44"/>
      <c r="AD22" s="44" t="s">
        <v>126</v>
      </c>
      <c r="AE22" s="44"/>
      <c r="AF22" s="44" t="s">
        <v>25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4">
        <v>0</v>
      </c>
      <c r="AM22" s="46">
        <v>67882</v>
      </c>
      <c r="AN22" s="44">
        <v>0</v>
      </c>
      <c r="AO22" s="44">
        <v>0</v>
      </c>
      <c r="AP22" s="44">
        <v>0</v>
      </c>
      <c r="AQ22" s="44">
        <v>0</v>
      </c>
      <c r="AR22" s="44"/>
      <c r="AS22" s="44"/>
      <c r="AT22" s="44"/>
      <c r="AU22" s="44">
        <v>0</v>
      </c>
    </row>
    <row r="23" spans="1:47" x14ac:dyDescent="0.35">
      <c r="A23" s="44">
        <v>891900732</v>
      </c>
      <c r="B23" s="44" t="s">
        <v>64</v>
      </c>
      <c r="C23" s="44" t="s">
        <v>26</v>
      </c>
      <c r="D23" s="44">
        <v>1517858</v>
      </c>
      <c r="E23" s="44" t="s">
        <v>127</v>
      </c>
      <c r="F23" s="44" t="s">
        <v>128</v>
      </c>
      <c r="G23" s="47">
        <v>45053</v>
      </c>
      <c r="H23" s="47">
        <v>45719</v>
      </c>
      <c r="I23" s="46">
        <v>68748</v>
      </c>
      <c r="J23" s="46">
        <v>68748</v>
      </c>
      <c r="K23" s="44" t="s">
        <v>22</v>
      </c>
      <c r="L23" s="44" t="s">
        <v>23</v>
      </c>
      <c r="M23" s="44" t="s">
        <v>24</v>
      </c>
      <c r="N23" s="44" t="s">
        <v>25</v>
      </c>
      <c r="O23" s="44" t="e">
        <v>#N/A</v>
      </c>
      <c r="P23" s="44" t="s">
        <v>103</v>
      </c>
      <c r="Q23" s="44">
        <v>0</v>
      </c>
      <c r="R23" s="44"/>
      <c r="S23" s="44" t="s">
        <v>104</v>
      </c>
      <c r="T23" s="47">
        <v>45056</v>
      </c>
      <c r="U23" s="47">
        <v>45719</v>
      </c>
      <c r="V23" s="47">
        <v>45744</v>
      </c>
      <c r="W23" s="47"/>
      <c r="X23" s="44">
        <v>3</v>
      </c>
      <c r="Y23" s="44" t="s">
        <v>93</v>
      </c>
      <c r="Z23" s="44">
        <v>0</v>
      </c>
      <c r="AA23" s="44"/>
      <c r="AB23" s="44"/>
      <c r="AC23" s="44"/>
      <c r="AD23" s="44" t="s">
        <v>126</v>
      </c>
      <c r="AE23" s="44"/>
      <c r="AF23" s="44" t="s">
        <v>25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4">
        <v>0</v>
      </c>
      <c r="AM23" s="46">
        <v>68748</v>
      </c>
      <c r="AN23" s="44">
        <v>0</v>
      </c>
      <c r="AO23" s="44">
        <v>0</v>
      </c>
      <c r="AP23" s="44">
        <v>0</v>
      </c>
      <c r="AQ23" s="44">
        <v>0</v>
      </c>
      <c r="AR23" s="44"/>
      <c r="AS23" s="44"/>
      <c r="AT23" s="44"/>
      <c r="AU23" s="44">
        <v>0</v>
      </c>
    </row>
    <row r="24" spans="1:47" x14ac:dyDescent="0.35">
      <c r="A24" s="44">
        <v>891900732</v>
      </c>
      <c r="B24" s="44" t="s">
        <v>64</v>
      </c>
      <c r="C24" s="44" t="s">
        <v>26</v>
      </c>
      <c r="D24" s="44">
        <v>1536769</v>
      </c>
      <c r="E24" s="44" t="s">
        <v>129</v>
      </c>
      <c r="F24" s="44" t="s">
        <v>130</v>
      </c>
      <c r="G24" s="47">
        <v>45121</v>
      </c>
      <c r="H24" s="47">
        <v>45719</v>
      </c>
      <c r="I24" s="46">
        <v>69824</v>
      </c>
      <c r="J24" s="46">
        <v>69824</v>
      </c>
      <c r="K24" s="44" t="s">
        <v>22</v>
      </c>
      <c r="L24" s="44" t="s">
        <v>23</v>
      </c>
      <c r="M24" s="44" t="s">
        <v>24</v>
      </c>
      <c r="N24" s="44" t="s">
        <v>25</v>
      </c>
      <c r="O24" s="44" t="e">
        <v>#N/A</v>
      </c>
      <c r="P24" s="44" t="s">
        <v>103</v>
      </c>
      <c r="Q24" s="44">
        <v>0</v>
      </c>
      <c r="R24" s="44"/>
      <c r="S24" s="44" t="s">
        <v>104</v>
      </c>
      <c r="T24" s="47">
        <v>45121</v>
      </c>
      <c r="U24" s="47">
        <v>45719</v>
      </c>
      <c r="V24" s="47">
        <v>45744</v>
      </c>
      <c r="W24" s="47"/>
      <c r="X24" s="44">
        <v>3</v>
      </c>
      <c r="Y24" s="44" t="s">
        <v>93</v>
      </c>
      <c r="Z24" s="44">
        <v>0</v>
      </c>
      <c r="AA24" s="44"/>
      <c r="AB24" s="44"/>
      <c r="AC24" s="44"/>
      <c r="AD24" s="44" t="s">
        <v>100</v>
      </c>
      <c r="AE24" s="44"/>
      <c r="AF24" s="44" t="s">
        <v>25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6">
        <v>69824</v>
      </c>
      <c r="AN24" s="44">
        <v>0</v>
      </c>
      <c r="AO24" s="44">
        <v>0</v>
      </c>
      <c r="AP24" s="44">
        <v>0</v>
      </c>
      <c r="AQ24" s="44">
        <v>0</v>
      </c>
      <c r="AR24" s="44"/>
      <c r="AS24" s="44"/>
      <c r="AT24" s="44"/>
      <c r="AU24" s="44">
        <v>0</v>
      </c>
    </row>
    <row r="25" spans="1:47" x14ac:dyDescent="0.35">
      <c r="A25" s="44">
        <v>891900732</v>
      </c>
      <c r="B25" s="44" t="s">
        <v>64</v>
      </c>
      <c r="C25" s="44" t="s">
        <v>26</v>
      </c>
      <c r="D25" s="44">
        <v>1692256</v>
      </c>
      <c r="E25" s="44" t="s">
        <v>131</v>
      </c>
      <c r="F25" s="44" t="s">
        <v>132</v>
      </c>
      <c r="G25" s="47">
        <v>45692</v>
      </c>
      <c r="H25" s="47">
        <v>45719</v>
      </c>
      <c r="I25" s="46">
        <v>76125</v>
      </c>
      <c r="J25" s="46">
        <v>76125</v>
      </c>
      <c r="K25" s="44" t="s">
        <v>22</v>
      </c>
      <c r="L25" s="44" t="s">
        <v>23</v>
      </c>
      <c r="M25" s="44" t="s">
        <v>24</v>
      </c>
      <c r="N25" s="44" t="s">
        <v>25</v>
      </c>
      <c r="O25" s="44" t="e">
        <v>#N/A</v>
      </c>
      <c r="P25" s="44" t="s">
        <v>103</v>
      </c>
      <c r="Q25" s="44">
        <v>0</v>
      </c>
      <c r="R25" s="44"/>
      <c r="S25" s="44" t="s">
        <v>104</v>
      </c>
      <c r="T25" s="47">
        <v>45692</v>
      </c>
      <c r="U25" s="47">
        <v>45719</v>
      </c>
      <c r="V25" s="47">
        <v>45744</v>
      </c>
      <c r="W25" s="47"/>
      <c r="X25" s="44">
        <v>3</v>
      </c>
      <c r="Y25" s="44" t="s">
        <v>93</v>
      </c>
      <c r="Z25" s="44">
        <v>0</v>
      </c>
      <c r="AA25" s="44"/>
      <c r="AB25" s="44"/>
      <c r="AC25" s="44"/>
      <c r="AD25" s="44" t="s">
        <v>95</v>
      </c>
      <c r="AE25" s="44"/>
      <c r="AF25" s="44" t="s">
        <v>25</v>
      </c>
      <c r="AG25" s="44">
        <v>0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6">
        <v>76125</v>
      </c>
      <c r="AN25" s="44">
        <v>0</v>
      </c>
      <c r="AO25" s="44">
        <v>0</v>
      </c>
      <c r="AP25" s="44">
        <v>0</v>
      </c>
      <c r="AQ25" s="44">
        <v>0</v>
      </c>
      <c r="AR25" s="44"/>
      <c r="AS25" s="44"/>
      <c r="AT25" s="44"/>
      <c r="AU25" s="44">
        <v>0</v>
      </c>
    </row>
    <row r="26" spans="1:47" x14ac:dyDescent="0.35">
      <c r="A26" s="44">
        <v>891900732</v>
      </c>
      <c r="B26" s="44" t="s">
        <v>64</v>
      </c>
      <c r="C26" s="44" t="s">
        <v>26</v>
      </c>
      <c r="D26" s="44">
        <v>1687392</v>
      </c>
      <c r="E26" s="44" t="s">
        <v>133</v>
      </c>
      <c r="F26" s="44" t="s">
        <v>134</v>
      </c>
      <c r="G26" s="47">
        <v>45676</v>
      </c>
      <c r="H26" s="47">
        <v>45719</v>
      </c>
      <c r="I26" s="46">
        <v>76200</v>
      </c>
      <c r="J26" s="46">
        <v>76200</v>
      </c>
      <c r="K26" s="44" t="s">
        <v>22</v>
      </c>
      <c r="L26" s="44" t="s">
        <v>23</v>
      </c>
      <c r="M26" s="44" t="s">
        <v>24</v>
      </c>
      <c r="N26" s="44" t="s">
        <v>25</v>
      </c>
      <c r="O26" s="44" t="e">
        <v>#N/A</v>
      </c>
      <c r="P26" s="44" t="s">
        <v>103</v>
      </c>
      <c r="Q26" s="44">
        <v>0</v>
      </c>
      <c r="R26" s="44"/>
      <c r="S26" s="44" t="s">
        <v>104</v>
      </c>
      <c r="T26" s="47">
        <v>45676</v>
      </c>
      <c r="U26" s="47">
        <v>45719</v>
      </c>
      <c r="V26" s="47">
        <v>45744</v>
      </c>
      <c r="W26" s="47"/>
      <c r="X26" s="44">
        <v>3</v>
      </c>
      <c r="Y26" s="44" t="s">
        <v>93</v>
      </c>
      <c r="Z26" s="44">
        <v>0</v>
      </c>
      <c r="AA26" s="44"/>
      <c r="AB26" s="44"/>
      <c r="AC26" s="44"/>
      <c r="AD26" s="44" t="s">
        <v>95</v>
      </c>
      <c r="AE26" s="44"/>
      <c r="AF26" s="44" t="s">
        <v>25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4">
        <v>0</v>
      </c>
      <c r="AM26" s="46">
        <v>76200</v>
      </c>
      <c r="AN26" s="44">
        <v>0</v>
      </c>
      <c r="AO26" s="44">
        <v>0</v>
      </c>
      <c r="AP26" s="44">
        <v>0</v>
      </c>
      <c r="AQ26" s="44">
        <v>0</v>
      </c>
      <c r="AR26" s="44"/>
      <c r="AS26" s="44"/>
      <c r="AT26" s="44"/>
      <c r="AU26" s="44">
        <v>0</v>
      </c>
    </row>
    <row r="27" spans="1:47" x14ac:dyDescent="0.35">
      <c r="A27" s="44">
        <v>891900732</v>
      </c>
      <c r="B27" s="44" t="s">
        <v>64</v>
      </c>
      <c r="C27" s="44" t="s">
        <v>26</v>
      </c>
      <c r="D27" s="44">
        <v>1689344</v>
      </c>
      <c r="E27" s="44" t="s">
        <v>135</v>
      </c>
      <c r="F27" s="44" t="s">
        <v>136</v>
      </c>
      <c r="G27" s="47">
        <v>45681</v>
      </c>
      <c r="H27" s="47">
        <v>45719</v>
      </c>
      <c r="I27" s="46">
        <v>76200</v>
      </c>
      <c r="J27" s="46">
        <v>76200</v>
      </c>
      <c r="K27" s="44" t="s">
        <v>22</v>
      </c>
      <c r="L27" s="44" t="s">
        <v>23</v>
      </c>
      <c r="M27" s="44" t="s">
        <v>24</v>
      </c>
      <c r="N27" s="44" t="s">
        <v>25</v>
      </c>
      <c r="O27" s="44" t="e">
        <v>#N/A</v>
      </c>
      <c r="P27" s="44" t="s">
        <v>103</v>
      </c>
      <c r="Q27" s="44">
        <v>0</v>
      </c>
      <c r="R27" s="44"/>
      <c r="S27" s="44" t="s">
        <v>104</v>
      </c>
      <c r="T27" s="47">
        <v>45682</v>
      </c>
      <c r="U27" s="47">
        <v>45719</v>
      </c>
      <c r="V27" s="47">
        <v>45744</v>
      </c>
      <c r="W27" s="47"/>
      <c r="X27" s="44">
        <v>3</v>
      </c>
      <c r="Y27" s="44" t="s">
        <v>93</v>
      </c>
      <c r="Z27" s="44">
        <v>0</v>
      </c>
      <c r="AA27" s="44"/>
      <c r="AB27" s="44"/>
      <c r="AC27" s="44"/>
      <c r="AD27" s="44" t="s">
        <v>95</v>
      </c>
      <c r="AE27" s="44"/>
      <c r="AF27" s="44" t="s">
        <v>25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6">
        <v>76200</v>
      </c>
      <c r="AN27" s="44">
        <v>0</v>
      </c>
      <c r="AO27" s="44">
        <v>0</v>
      </c>
      <c r="AP27" s="44">
        <v>0</v>
      </c>
      <c r="AQ27" s="44">
        <v>0</v>
      </c>
      <c r="AR27" s="44"/>
      <c r="AS27" s="44"/>
      <c r="AT27" s="44"/>
      <c r="AU27" s="44">
        <v>0</v>
      </c>
    </row>
    <row r="28" spans="1:47" x14ac:dyDescent="0.35">
      <c r="A28" s="44">
        <v>891900732</v>
      </c>
      <c r="B28" s="44" t="s">
        <v>64</v>
      </c>
      <c r="C28" s="44" t="s">
        <v>26</v>
      </c>
      <c r="D28" s="44">
        <v>1520544</v>
      </c>
      <c r="E28" s="44" t="s">
        <v>137</v>
      </c>
      <c r="F28" s="44" t="s">
        <v>138</v>
      </c>
      <c r="G28" s="47">
        <v>45062</v>
      </c>
      <c r="H28" s="47">
        <v>45719</v>
      </c>
      <c r="I28" s="46">
        <v>78238</v>
      </c>
      <c r="J28" s="46">
        <v>78238</v>
      </c>
      <c r="K28" s="44" t="s">
        <v>22</v>
      </c>
      <c r="L28" s="44" t="s">
        <v>23</v>
      </c>
      <c r="M28" s="44" t="s">
        <v>24</v>
      </c>
      <c r="N28" s="44" t="s">
        <v>25</v>
      </c>
      <c r="O28" s="44" t="e">
        <v>#N/A</v>
      </c>
      <c r="P28" s="44" t="s">
        <v>103</v>
      </c>
      <c r="Q28" s="44">
        <v>0</v>
      </c>
      <c r="R28" s="44"/>
      <c r="S28" s="44" t="s">
        <v>104</v>
      </c>
      <c r="T28" s="47">
        <v>45062</v>
      </c>
      <c r="U28" s="47">
        <v>45719</v>
      </c>
      <c r="V28" s="47">
        <v>45744</v>
      </c>
      <c r="W28" s="47"/>
      <c r="X28" s="44">
        <v>3</v>
      </c>
      <c r="Y28" s="44" t="s">
        <v>93</v>
      </c>
      <c r="Z28" s="44">
        <v>0</v>
      </c>
      <c r="AA28" s="44"/>
      <c r="AB28" s="44"/>
      <c r="AC28" s="44"/>
      <c r="AD28" s="44" t="s">
        <v>100</v>
      </c>
      <c r="AE28" s="44"/>
      <c r="AF28" s="44" t="s">
        <v>25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4">
        <v>0</v>
      </c>
      <c r="AM28" s="46">
        <v>78238</v>
      </c>
      <c r="AN28" s="44">
        <v>0</v>
      </c>
      <c r="AO28" s="44">
        <v>0</v>
      </c>
      <c r="AP28" s="44">
        <v>0</v>
      </c>
      <c r="AQ28" s="44">
        <v>0</v>
      </c>
      <c r="AR28" s="44"/>
      <c r="AS28" s="44"/>
      <c r="AT28" s="44"/>
      <c r="AU28" s="44">
        <v>0</v>
      </c>
    </row>
    <row r="29" spans="1:47" x14ac:dyDescent="0.35">
      <c r="A29" s="44">
        <v>891900732</v>
      </c>
      <c r="B29" s="44" t="s">
        <v>64</v>
      </c>
      <c r="C29" s="44" t="s">
        <v>26</v>
      </c>
      <c r="D29" s="44">
        <v>1638369</v>
      </c>
      <c r="E29" s="44" t="s">
        <v>139</v>
      </c>
      <c r="F29" s="44" t="s">
        <v>140</v>
      </c>
      <c r="G29" s="47">
        <v>45504</v>
      </c>
      <c r="H29" s="47">
        <v>45719</v>
      </c>
      <c r="I29" s="46">
        <v>78316</v>
      </c>
      <c r="J29" s="46">
        <v>78316</v>
      </c>
      <c r="K29" s="44" t="s">
        <v>22</v>
      </c>
      <c r="L29" s="44" t="s">
        <v>23</v>
      </c>
      <c r="M29" s="44" t="s">
        <v>24</v>
      </c>
      <c r="N29" s="44" t="s">
        <v>25</v>
      </c>
      <c r="O29" s="44" t="e">
        <v>#N/A</v>
      </c>
      <c r="P29" s="44" t="s">
        <v>103</v>
      </c>
      <c r="Q29" s="44">
        <v>0</v>
      </c>
      <c r="R29" s="44"/>
      <c r="S29" s="44" t="s">
        <v>104</v>
      </c>
      <c r="T29" s="47">
        <v>45504</v>
      </c>
      <c r="U29" s="47">
        <v>45719</v>
      </c>
      <c r="V29" s="47">
        <v>45744</v>
      </c>
      <c r="W29" s="47"/>
      <c r="X29" s="44">
        <v>3</v>
      </c>
      <c r="Y29" s="44" t="s">
        <v>93</v>
      </c>
      <c r="Z29" s="44">
        <v>0</v>
      </c>
      <c r="AA29" s="44"/>
      <c r="AB29" s="44"/>
      <c r="AC29" s="44"/>
      <c r="AD29" s="44" t="s">
        <v>95</v>
      </c>
      <c r="AE29" s="44"/>
      <c r="AF29" s="44" t="s">
        <v>25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6">
        <v>78316</v>
      </c>
      <c r="AN29" s="44">
        <v>0</v>
      </c>
      <c r="AO29" s="44">
        <v>0</v>
      </c>
      <c r="AP29" s="44">
        <v>0</v>
      </c>
      <c r="AQ29" s="44">
        <v>0</v>
      </c>
      <c r="AR29" s="44"/>
      <c r="AS29" s="44"/>
      <c r="AT29" s="44"/>
      <c r="AU29" s="44">
        <v>0</v>
      </c>
    </row>
    <row r="30" spans="1:47" x14ac:dyDescent="0.35">
      <c r="A30" s="44">
        <v>891900732</v>
      </c>
      <c r="B30" s="44" t="s">
        <v>64</v>
      </c>
      <c r="C30" s="44" t="s">
        <v>26</v>
      </c>
      <c r="D30" s="44">
        <v>1679534</v>
      </c>
      <c r="E30" s="44" t="s">
        <v>141</v>
      </c>
      <c r="F30" s="44" t="s">
        <v>142</v>
      </c>
      <c r="G30" s="47">
        <v>45639</v>
      </c>
      <c r="H30" s="47">
        <v>45719</v>
      </c>
      <c r="I30" s="46">
        <v>79358</v>
      </c>
      <c r="J30" s="46">
        <v>79358</v>
      </c>
      <c r="K30" s="44" t="s">
        <v>22</v>
      </c>
      <c r="L30" s="44" t="s">
        <v>23</v>
      </c>
      <c r="M30" s="44" t="s">
        <v>24</v>
      </c>
      <c r="N30" s="44" t="s">
        <v>25</v>
      </c>
      <c r="O30" s="44" t="e">
        <v>#N/A</v>
      </c>
      <c r="P30" s="44" t="s">
        <v>103</v>
      </c>
      <c r="Q30" s="44">
        <v>0</v>
      </c>
      <c r="R30" s="44"/>
      <c r="S30" s="44" t="s">
        <v>104</v>
      </c>
      <c r="T30" s="47">
        <v>45640</v>
      </c>
      <c r="U30" s="47">
        <v>45719</v>
      </c>
      <c r="V30" s="47">
        <v>45744</v>
      </c>
      <c r="W30" s="47"/>
      <c r="X30" s="44">
        <v>3</v>
      </c>
      <c r="Y30" s="44" t="s">
        <v>93</v>
      </c>
      <c r="Z30" s="44">
        <v>0</v>
      </c>
      <c r="AA30" s="44"/>
      <c r="AB30" s="44"/>
      <c r="AC30" s="44"/>
      <c r="AD30" s="44" t="s">
        <v>95</v>
      </c>
      <c r="AE30" s="44"/>
      <c r="AF30" s="44" t="s">
        <v>25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6">
        <v>79358</v>
      </c>
      <c r="AN30" s="44">
        <v>0</v>
      </c>
      <c r="AO30" s="44">
        <v>0</v>
      </c>
      <c r="AP30" s="44">
        <v>0</v>
      </c>
      <c r="AQ30" s="44">
        <v>0</v>
      </c>
      <c r="AR30" s="44"/>
      <c r="AS30" s="44"/>
      <c r="AT30" s="44"/>
      <c r="AU30" s="44">
        <v>0</v>
      </c>
    </row>
    <row r="31" spans="1:47" x14ac:dyDescent="0.35">
      <c r="A31" s="44">
        <v>891900732</v>
      </c>
      <c r="B31" s="44" t="s">
        <v>64</v>
      </c>
      <c r="C31" s="44" t="s">
        <v>26</v>
      </c>
      <c r="D31" s="44">
        <v>1634643</v>
      </c>
      <c r="E31" s="44" t="s">
        <v>143</v>
      </c>
      <c r="F31" s="44" t="s">
        <v>144</v>
      </c>
      <c r="G31" s="47">
        <v>45492</v>
      </c>
      <c r="H31" s="47">
        <v>45719</v>
      </c>
      <c r="I31" s="46">
        <v>89040</v>
      </c>
      <c r="J31" s="46">
        <v>89040</v>
      </c>
      <c r="K31" s="44" t="s">
        <v>22</v>
      </c>
      <c r="L31" s="44" t="s">
        <v>23</v>
      </c>
      <c r="M31" s="44" t="s">
        <v>24</v>
      </c>
      <c r="N31" s="44" t="s">
        <v>25</v>
      </c>
      <c r="O31" s="44" t="e">
        <v>#N/A</v>
      </c>
      <c r="P31" s="44" t="s">
        <v>103</v>
      </c>
      <c r="Q31" s="44">
        <v>0</v>
      </c>
      <c r="R31" s="44"/>
      <c r="S31" s="44" t="s">
        <v>104</v>
      </c>
      <c r="T31" s="47">
        <v>45493</v>
      </c>
      <c r="U31" s="47">
        <v>45719</v>
      </c>
      <c r="V31" s="47">
        <v>45744</v>
      </c>
      <c r="W31" s="47"/>
      <c r="X31" s="44">
        <v>3</v>
      </c>
      <c r="Y31" s="44" t="s">
        <v>93</v>
      </c>
      <c r="Z31" s="44">
        <v>0</v>
      </c>
      <c r="AA31" s="44"/>
      <c r="AB31" s="44"/>
      <c r="AC31" s="44"/>
      <c r="AD31" s="44" t="s">
        <v>95</v>
      </c>
      <c r="AE31" s="44"/>
      <c r="AF31" s="44" t="s">
        <v>25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6">
        <v>89040</v>
      </c>
      <c r="AN31" s="44">
        <v>0</v>
      </c>
      <c r="AO31" s="44">
        <v>0</v>
      </c>
      <c r="AP31" s="44">
        <v>0</v>
      </c>
      <c r="AQ31" s="44">
        <v>0</v>
      </c>
      <c r="AR31" s="44"/>
      <c r="AS31" s="44"/>
      <c r="AT31" s="44"/>
      <c r="AU31" s="44">
        <v>0</v>
      </c>
    </row>
    <row r="32" spans="1:47" x14ac:dyDescent="0.35">
      <c r="A32" s="44">
        <v>891900732</v>
      </c>
      <c r="B32" s="44" t="s">
        <v>64</v>
      </c>
      <c r="C32" s="44" t="s">
        <v>26</v>
      </c>
      <c r="D32" s="44">
        <v>1612148</v>
      </c>
      <c r="E32" s="44" t="s">
        <v>145</v>
      </c>
      <c r="F32" s="44" t="s">
        <v>146</v>
      </c>
      <c r="G32" s="47">
        <v>45416</v>
      </c>
      <c r="H32" s="47">
        <v>45719</v>
      </c>
      <c r="I32" s="46">
        <v>93938</v>
      </c>
      <c r="J32" s="46">
        <v>93938</v>
      </c>
      <c r="K32" s="44" t="s">
        <v>22</v>
      </c>
      <c r="L32" s="44" t="s">
        <v>23</v>
      </c>
      <c r="M32" s="44" t="s">
        <v>24</v>
      </c>
      <c r="N32" s="44" t="s">
        <v>25</v>
      </c>
      <c r="O32" s="44" t="e">
        <v>#N/A</v>
      </c>
      <c r="P32" s="44" t="s">
        <v>103</v>
      </c>
      <c r="Q32" s="44">
        <v>0</v>
      </c>
      <c r="R32" s="44"/>
      <c r="S32" s="44" t="s">
        <v>104</v>
      </c>
      <c r="T32" s="47">
        <v>45416</v>
      </c>
      <c r="U32" s="47">
        <v>45719</v>
      </c>
      <c r="V32" s="47">
        <v>45744</v>
      </c>
      <c r="W32" s="47"/>
      <c r="X32" s="44">
        <v>3</v>
      </c>
      <c r="Y32" s="44" t="s">
        <v>93</v>
      </c>
      <c r="Z32" s="44">
        <v>0</v>
      </c>
      <c r="AA32" s="44"/>
      <c r="AB32" s="44"/>
      <c r="AC32" s="44"/>
      <c r="AD32" s="44" t="s">
        <v>95</v>
      </c>
      <c r="AE32" s="44"/>
      <c r="AF32" s="44" t="s">
        <v>25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6">
        <v>93938</v>
      </c>
      <c r="AN32" s="44">
        <v>0</v>
      </c>
      <c r="AO32" s="44">
        <v>0</v>
      </c>
      <c r="AP32" s="44">
        <v>0</v>
      </c>
      <c r="AQ32" s="44">
        <v>0</v>
      </c>
      <c r="AR32" s="44"/>
      <c r="AS32" s="44"/>
      <c r="AT32" s="44"/>
      <c r="AU32" s="44">
        <v>0</v>
      </c>
    </row>
    <row r="33" spans="1:47" x14ac:dyDescent="0.35">
      <c r="A33" s="44">
        <v>891900732</v>
      </c>
      <c r="B33" s="44" t="s">
        <v>64</v>
      </c>
      <c r="C33" s="44" t="s">
        <v>26</v>
      </c>
      <c r="D33" s="44">
        <v>1654681</v>
      </c>
      <c r="E33" s="44" t="s">
        <v>147</v>
      </c>
      <c r="F33" s="44" t="s">
        <v>148</v>
      </c>
      <c r="G33" s="47">
        <v>45557</v>
      </c>
      <c r="H33" s="47">
        <v>45719</v>
      </c>
      <c r="I33" s="46">
        <v>95604</v>
      </c>
      <c r="J33" s="46">
        <v>95604</v>
      </c>
      <c r="K33" s="44" t="s">
        <v>22</v>
      </c>
      <c r="L33" s="44" t="s">
        <v>23</v>
      </c>
      <c r="M33" s="44" t="s">
        <v>24</v>
      </c>
      <c r="N33" s="44" t="s">
        <v>25</v>
      </c>
      <c r="O33" s="44" t="e">
        <v>#N/A</v>
      </c>
      <c r="P33" s="44" t="s">
        <v>103</v>
      </c>
      <c r="Q33" s="44">
        <v>0</v>
      </c>
      <c r="R33" s="44"/>
      <c r="S33" s="44" t="s">
        <v>104</v>
      </c>
      <c r="T33" s="47">
        <v>45557</v>
      </c>
      <c r="U33" s="47">
        <v>45719</v>
      </c>
      <c r="V33" s="47">
        <v>45744</v>
      </c>
      <c r="W33" s="47"/>
      <c r="X33" s="44">
        <v>3</v>
      </c>
      <c r="Y33" s="44" t="s">
        <v>93</v>
      </c>
      <c r="Z33" s="44">
        <v>0</v>
      </c>
      <c r="AA33" s="44"/>
      <c r="AB33" s="44"/>
      <c r="AC33" s="44"/>
      <c r="AD33" s="44" t="s">
        <v>95</v>
      </c>
      <c r="AE33" s="44"/>
      <c r="AF33" s="44" t="s">
        <v>25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6">
        <v>95604</v>
      </c>
      <c r="AN33" s="44">
        <v>0</v>
      </c>
      <c r="AO33" s="44">
        <v>0</v>
      </c>
      <c r="AP33" s="44">
        <v>0</v>
      </c>
      <c r="AQ33" s="44">
        <v>0</v>
      </c>
      <c r="AR33" s="44"/>
      <c r="AS33" s="44"/>
      <c r="AT33" s="44"/>
      <c r="AU33" s="44">
        <v>0</v>
      </c>
    </row>
    <row r="34" spans="1:47" x14ac:dyDescent="0.35">
      <c r="A34" s="44">
        <v>891900732</v>
      </c>
      <c r="B34" s="44" t="s">
        <v>64</v>
      </c>
      <c r="C34" s="44" t="s">
        <v>26</v>
      </c>
      <c r="D34" s="44">
        <v>1546388</v>
      </c>
      <c r="E34" s="44" t="s">
        <v>149</v>
      </c>
      <c r="F34" s="44" t="s">
        <v>150</v>
      </c>
      <c r="G34" s="47">
        <v>45159</v>
      </c>
      <c r="H34" s="47">
        <v>45719</v>
      </c>
      <c r="I34" s="46">
        <v>105731</v>
      </c>
      <c r="J34" s="46">
        <v>105731</v>
      </c>
      <c r="K34" s="44" t="s">
        <v>22</v>
      </c>
      <c r="L34" s="44" t="s">
        <v>23</v>
      </c>
      <c r="M34" s="44" t="s">
        <v>24</v>
      </c>
      <c r="N34" s="44" t="s">
        <v>25</v>
      </c>
      <c r="O34" s="44" t="e">
        <v>#N/A</v>
      </c>
      <c r="P34" s="44" t="s">
        <v>103</v>
      </c>
      <c r="Q34" s="44">
        <v>0</v>
      </c>
      <c r="R34" s="44"/>
      <c r="S34" s="44" t="s">
        <v>104</v>
      </c>
      <c r="T34" s="47">
        <v>45159</v>
      </c>
      <c r="U34" s="47">
        <v>45719</v>
      </c>
      <c r="V34" s="47">
        <v>45744</v>
      </c>
      <c r="W34" s="47"/>
      <c r="X34" s="44">
        <v>3</v>
      </c>
      <c r="Y34" s="44" t="s">
        <v>93</v>
      </c>
      <c r="Z34" s="44">
        <v>0</v>
      </c>
      <c r="AA34" s="44"/>
      <c r="AB34" s="44"/>
      <c r="AC34" s="44"/>
      <c r="AD34" s="44" t="s">
        <v>95</v>
      </c>
      <c r="AE34" s="44"/>
      <c r="AF34" s="44" t="s">
        <v>25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6">
        <v>105731</v>
      </c>
      <c r="AN34" s="44">
        <v>0</v>
      </c>
      <c r="AO34" s="44">
        <v>0</v>
      </c>
      <c r="AP34" s="44">
        <v>0</v>
      </c>
      <c r="AQ34" s="44">
        <v>0</v>
      </c>
      <c r="AR34" s="44"/>
      <c r="AS34" s="44"/>
      <c r="AT34" s="44"/>
      <c r="AU34" s="44">
        <v>0</v>
      </c>
    </row>
    <row r="35" spans="1:47" x14ac:dyDescent="0.35">
      <c r="A35" s="44">
        <v>891900732</v>
      </c>
      <c r="B35" s="44" t="s">
        <v>64</v>
      </c>
      <c r="C35" s="44" t="s">
        <v>26</v>
      </c>
      <c r="D35" s="44">
        <v>1643583</v>
      </c>
      <c r="E35" s="44" t="s">
        <v>151</v>
      </c>
      <c r="F35" s="44" t="s">
        <v>152</v>
      </c>
      <c r="G35" s="47">
        <v>45523</v>
      </c>
      <c r="H35" s="47">
        <v>45719</v>
      </c>
      <c r="I35" s="46">
        <v>120729</v>
      </c>
      <c r="J35" s="46">
        <v>120729</v>
      </c>
      <c r="K35" s="44" t="s">
        <v>22</v>
      </c>
      <c r="L35" s="44" t="s">
        <v>23</v>
      </c>
      <c r="M35" s="44" t="s">
        <v>24</v>
      </c>
      <c r="N35" s="44" t="s">
        <v>25</v>
      </c>
      <c r="O35" s="44" t="e">
        <v>#N/A</v>
      </c>
      <c r="P35" s="44" t="s">
        <v>103</v>
      </c>
      <c r="Q35" s="44">
        <v>0</v>
      </c>
      <c r="R35" s="44"/>
      <c r="S35" s="44" t="s">
        <v>104</v>
      </c>
      <c r="T35" s="47">
        <v>45523</v>
      </c>
      <c r="U35" s="47">
        <v>45719</v>
      </c>
      <c r="V35" s="47">
        <v>45738</v>
      </c>
      <c r="W35" s="47"/>
      <c r="X35" s="44">
        <v>9</v>
      </c>
      <c r="Y35" s="44" t="s">
        <v>93</v>
      </c>
      <c r="Z35" s="44">
        <v>0</v>
      </c>
      <c r="AA35" s="44"/>
      <c r="AB35" s="44"/>
      <c r="AC35" s="44"/>
      <c r="AD35" s="44" t="s">
        <v>95</v>
      </c>
      <c r="AE35" s="44"/>
      <c r="AF35" s="44" t="s">
        <v>25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4">
        <v>0</v>
      </c>
      <c r="AM35" s="46">
        <v>120729</v>
      </c>
      <c r="AN35" s="44">
        <v>0</v>
      </c>
      <c r="AO35" s="44">
        <v>0</v>
      </c>
      <c r="AP35" s="44">
        <v>0</v>
      </c>
      <c r="AQ35" s="44">
        <v>0</v>
      </c>
      <c r="AR35" s="44"/>
      <c r="AS35" s="44"/>
      <c r="AT35" s="44"/>
      <c r="AU35" s="44">
        <v>0</v>
      </c>
    </row>
    <row r="36" spans="1:47" x14ac:dyDescent="0.35">
      <c r="A36" s="44">
        <v>891900732</v>
      </c>
      <c r="B36" s="44" t="s">
        <v>64</v>
      </c>
      <c r="C36" s="44" t="s">
        <v>26</v>
      </c>
      <c r="D36" s="44">
        <v>1663927</v>
      </c>
      <c r="E36" s="44" t="s">
        <v>153</v>
      </c>
      <c r="F36" s="44" t="s">
        <v>154</v>
      </c>
      <c r="G36" s="47">
        <v>45589</v>
      </c>
      <c r="H36" s="47">
        <v>45719</v>
      </c>
      <c r="I36" s="46">
        <v>122069</v>
      </c>
      <c r="J36" s="46">
        <v>122069</v>
      </c>
      <c r="K36" s="44" t="s">
        <v>22</v>
      </c>
      <c r="L36" s="44" t="s">
        <v>23</v>
      </c>
      <c r="M36" s="44" t="s">
        <v>24</v>
      </c>
      <c r="N36" s="44" t="s">
        <v>25</v>
      </c>
      <c r="O36" s="44" t="e">
        <v>#N/A</v>
      </c>
      <c r="P36" s="44" t="s">
        <v>103</v>
      </c>
      <c r="Q36" s="44">
        <v>0</v>
      </c>
      <c r="R36" s="44"/>
      <c r="S36" s="44" t="s">
        <v>104</v>
      </c>
      <c r="T36" s="47">
        <v>45589</v>
      </c>
      <c r="U36" s="47">
        <v>45719</v>
      </c>
      <c r="V36" s="47">
        <v>45744</v>
      </c>
      <c r="W36" s="47"/>
      <c r="X36" s="44">
        <v>3</v>
      </c>
      <c r="Y36" s="44" t="s">
        <v>93</v>
      </c>
      <c r="Z36" s="44">
        <v>0</v>
      </c>
      <c r="AA36" s="44"/>
      <c r="AB36" s="44"/>
      <c r="AC36" s="44"/>
      <c r="AD36" s="44" t="s">
        <v>95</v>
      </c>
      <c r="AE36" s="44"/>
      <c r="AF36" s="44" t="s">
        <v>25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6">
        <v>122069</v>
      </c>
      <c r="AN36" s="44">
        <v>0</v>
      </c>
      <c r="AO36" s="44">
        <v>0</v>
      </c>
      <c r="AP36" s="44">
        <v>0</v>
      </c>
      <c r="AQ36" s="44">
        <v>0</v>
      </c>
      <c r="AR36" s="44"/>
      <c r="AS36" s="44"/>
      <c r="AT36" s="44"/>
      <c r="AU36" s="44">
        <v>0</v>
      </c>
    </row>
    <row r="37" spans="1:47" x14ac:dyDescent="0.35">
      <c r="A37" s="44">
        <v>891900732</v>
      </c>
      <c r="B37" s="44" t="s">
        <v>64</v>
      </c>
      <c r="C37" s="44" t="s">
        <v>26</v>
      </c>
      <c r="D37" s="44">
        <v>1673118</v>
      </c>
      <c r="E37" s="44" t="s">
        <v>155</v>
      </c>
      <c r="F37" s="44" t="s">
        <v>156</v>
      </c>
      <c r="G37" s="47">
        <v>45622</v>
      </c>
      <c r="H37" s="47">
        <v>45719</v>
      </c>
      <c r="I37" s="46">
        <v>134543</v>
      </c>
      <c r="J37" s="46">
        <v>134543</v>
      </c>
      <c r="K37" s="44" t="s">
        <v>22</v>
      </c>
      <c r="L37" s="44" t="s">
        <v>23</v>
      </c>
      <c r="M37" s="44" t="s">
        <v>24</v>
      </c>
      <c r="N37" s="44" t="s">
        <v>25</v>
      </c>
      <c r="O37" s="44" t="e">
        <v>#N/A</v>
      </c>
      <c r="P37" s="44" t="s">
        <v>103</v>
      </c>
      <c r="Q37" s="44">
        <v>0</v>
      </c>
      <c r="R37" s="44"/>
      <c r="S37" s="44" t="s">
        <v>104</v>
      </c>
      <c r="T37" s="47">
        <v>45622</v>
      </c>
      <c r="U37" s="47">
        <v>45719</v>
      </c>
      <c r="V37" s="47">
        <v>45744</v>
      </c>
      <c r="W37" s="47"/>
      <c r="X37" s="44">
        <v>3</v>
      </c>
      <c r="Y37" s="44" t="s">
        <v>93</v>
      </c>
      <c r="Z37" s="44">
        <v>0</v>
      </c>
      <c r="AA37" s="44"/>
      <c r="AB37" s="44"/>
      <c r="AC37" s="44"/>
      <c r="AD37" s="44" t="s">
        <v>95</v>
      </c>
      <c r="AE37" s="44"/>
      <c r="AF37" s="44" t="s">
        <v>25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6">
        <v>134543</v>
      </c>
      <c r="AN37" s="44">
        <v>0</v>
      </c>
      <c r="AO37" s="44">
        <v>0</v>
      </c>
      <c r="AP37" s="44">
        <v>0</v>
      </c>
      <c r="AQ37" s="44">
        <v>0</v>
      </c>
      <c r="AR37" s="44"/>
      <c r="AS37" s="44"/>
      <c r="AT37" s="44"/>
      <c r="AU37" s="44">
        <v>0</v>
      </c>
    </row>
    <row r="38" spans="1:47" x14ac:dyDescent="0.35">
      <c r="A38" s="44">
        <v>891900732</v>
      </c>
      <c r="B38" s="44" t="s">
        <v>64</v>
      </c>
      <c r="C38" s="44" t="s">
        <v>26</v>
      </c>
      <c r="D38" s="44">
        <v>1579487</v>
      </c>
      <c r="E38" s="44" t="s">
        <v>157</v>
      </c>
      <c r="F38" s="44" t="s">
        <v>158</v>
      </c>
      <c r="G38" s="47">
        <v>45300</v>
      </c>
      <c r="H38" s="47">
        <v>45719</v>
      </c>
      <c r="I38" s="46">
        <v>137699</v>
      </c>
      <c r="J38" s="46">
        <v>137699</v>
      </c>
      <c r="K38" s="44" t="s">
        <v>22</v>
      </c>
      <c r="L38" s="44" t="s">
        <v>23</v>
      </c>
      <c r="M38" s="44" t="s">
        <v>24</v>
      </c>
      <c r="N38" s="44" t="s">
        <v>25</v>
      </c>
      <c r="O38" s="44" t="e">
        <v>#N/A</v>
      </c>
      <c r="P38" s="44" t="s">
        <v>103</v>
      </c>
      <c r="Q38" s="44">
        <v>0</v>
      </c>
      <c r="R38" s="44"/>
      <c r="S38" s="44" t="s">
        <v>104</v>
      </c>
      <c r="T38" s="47">
        <v>45321</v>
      </c>
      <c r="U38" s="47">
        <v>45719</v>
      </c>
      <c r="V38" s="47">
        <v>45738</v>
      </c>
      <c r="W38" s="47"/>
      <c r="X38" s="44">
        <v>9</v>
      </c>
      <c r="Y38" s="44" t="s">
        <v>93</v>
      </c>
      <c r="Z38" s="44">
        <v>0</v>
      </c>
      <c r="AA38" s="44"/>
      <c r="AB38" s="44"/>
      <c r="AC38" s="44"/>
      <c r="AD38" s="44" t="s">
        <v>95</v>
      </c>
      <c r="AE38" s="44"/>
      <c r="AF38" s="44" t="s">
        <v>25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6">
        <v>137699</v>
      </c>
      <c r="AN38" s="44">
        <v>0</v>
      </c>
      <c r="AO38" s="44">
        <v>0</v>
      </c>
      <c r="AP38" s="44">
        <v>0</v>
      </c>
      <c r="AQ38" s="44">
        <v>0</v>
      </c>
      <c r="AR38" s="44"/>
      <c r="AS38" s="44"/>
      <c r="AT38" s="44"/>
      <c r="AU38" s="44">
        <v>0</v>
      </c>
    </row>
    <row r="39" spans="1:47" x14ac:dyDescent="0.35">
      <c r="A39" s="44">
        <v>891900732</v>
      </c>
      <c r="B39" s="44" t="s">
        <v>64</v>
      </c>
      <c r="C39" s="44" t="s">
        <v>26</v>
      </c>
      <c r="D39" s="44">
        <v>1583920</v>
      </c>
      <c r="E39" s="44" t="s">
        <v>159</v>
      </c>
      <c r="F39" s="44" t="s">
        <v>160</v>
      </c>
      <c r="G39" s="47">
        <v>45316</v>
      </c>
      <c r="H39" s="47">
        <v>45719</v>
      </c>
      <c r="I39" s="46">
        <v>138455</v>
      </c>
      <c r="J39" s="46">
        <v>138455</v>
      </c>
      <c r="K39" s="44" t="s">
        <v>22</v>
      </c>
      <c r="L39" s="44" t="s">
        <v>23</v>
      </c>
      <c r="M39" s="44" t="s">
        <v>24</v>
      </c>
      <c r="N39" s="44" t="s">
        <v>25</v>
      </c>
      <c r="O39" s="44" t="e">
        <v>#N/A</v>
      </c>
      <c r="P39" s="44" t="s">
        <v>103</v>
      </c>
      <c r="Q39" s="44">
        <v>0</v>
      </c>
      <c r="R39" s="44"/>
      <c r="S39" s="44" t="s">
        <v>104</v>
      </c>
      <c r="T39" s="47">
        <v>45316</v>
      </c>
      <c r="U39" s="47">
        <v>45719</v>
      </c>
      <c r="V39" s="47">
        <v>45738</v>
      </c>
      <c r="W39" s="47"/>
      <c r="X39" s="44">
        <v>9</v>
      </c>
      <c r="Y39" s="44" t="s">
        <v>93</v>
      </c>
      <c r="Z39" s="44">
        <v>0</v>
      </c>
      <c r="AA39" s="44"/>
      <c r="AB39" s="44"/>
      <c r="AC39" s="44"/>
      <c r="AD39" s="44" t="s">
        <v>95</v>
      </c>
      <c r="AE39" s="44"/>
      <c r="AF39" s="44" t="s">
        <v>25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6">
        <v>138455</v>
      </c>
      <c r="AN39" s="44">
        <v>0</v>
      </c>
      <c r="AO39" s="44">
        <v>0</v>
      </c>
      <c r="AP39" s="44">
        <v>0</v>
      </c>
      <c r="AQ39" s="44">
        <v>0</v>
      </c>
      <c r="AR39" s="44"/>
      <c r="AS39" s="44"/>
      <c r="AT39" s="44"/>
      <c r="AU39" s="44">
        <v>0</v>
      </c>
    </row>
    <row r="40" spans="1:47" x14ac:dyDescent="0.35">
      <c r="A40" s="44">
        <v>891900732</v>
      </c>
      <c r="B40" s="44" t="s">
        <v>64</v>
      </c>
      <c r="C40" s="44" t="s">
        <v>26</v>
      </c>
      <c r="D40" s="44">
        <v>1559219</v>
      </c>
      <c r="E40" s="44" t="s">
        <v>161</v>
      </c>
      <c r="F40" s="44" t="s">
        <v>162</v>
      </c>
      <c r="G40" s="47">
        <v>45206</v>
      </c>
      <c r="H40" s="47">
        <v>45719</v>
      </c>
      <c r="I40" s="46">
        <v>145490</v>
      </c>
      <c r="J40" s="46">
        <v>145490</v>
      </c>
      <c r="K40" s="44" t="s">
        <v>22</v>
      </c>
      <c r="L40" s="44" t="s">
        <v>23</v>
      </c>
      <c r="M40" s="44" t="s">
        <v>24</v>
      </c>
      <c r="N40" s="44" t="s">
        <v>25</v>
      </c>
      <c r="O40" s="44" t="e">
        <v>#N/A</v>
      </c>
      <c r="P40" s="44" t="s">
        <v>103</v>
      </c>
      <c r="Q40" s="44">
        <v>0</v>
      </c>
      <c r="R40" s="44"/>
      <c r="S40" s="44" t="s">
        <v>104</v>
      </c>
      <c r="T40" s="47">
        <v>45206</v>
      </c>
      <c r="U40" s="47">
        <v>45719</v>
      </c>
      <c r="V40" s="47">
        <v>45749</v>
      </c>
      <c r="W40" s="47"/>
      <c r="X40" s="44">
        <v>-2</v>
      </c>
      <c r="Y40" s="44" t="s">
        <v>88</v>
      </c>
      <c r="Z40" s="44">
        <v>0</v>
      </c>
      <c r="AA40" s="44"/>
      <c r="AB40" s="44"/>
      <c r="AC40" s="44"/>
      <c r="AD40" s="44" t="s">
        <v>90</v>
      </c>
      <c r="AE40" s="44"/>
      <c r="AF40" s="44" t="s">
        <v>25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6">
        <v>145490</v>
      </c>
      <c r="AN40" s="44">
        <v>0</v>
      </c>
      <c r="AO40" s="44">
        <v>0</v>
      </c>
      <c r="AP40" s="44">
        <v>0</v>
      </c>
      <c r="AQ40" s="44">
        <v>0</v>
      </c>
      <c r="AR40" s="44"/>
      <c r="AS40" s="44"/>
      <c r="AT40" s="44"/>
      <c r="AU40" s="44">
        <v>0</v>
      </c>
    </row>
    <row r="41" spans="1:47" x14ac:dyDescent="0.35">
      <c r="A41" s="44">
        <v>891900732</v>
      </c>
      <c r="B41" s="44" t="s">
        <v>64</v>
      </c>
      <c r="C41" s="44" t="s">
        <v>26</v>
      </c>
      <c r="D41" s="44">
        <v>1601373</v>
      </c>
      <c r="E41" s="44" t="s">
        <v>163</v>
      </c>
      <c r="F41" s="44" t="s">
        <v>164</v>
      </c>
      <c r="G41" s="47">
        <v>45376</v>
      </c>
      <c r="H41" s="47">
        <v>45719</v>
      </c>
      <c r="I41" s="46">
        <v>167916</v>
      </c>
      <c r="J41" s="46">
        <v>167916</v>
      </c>
      <c r="K41" s="44" t="s">
        <v>22</v>
      </c>
      <c r="L41" s="44" t="s">
        <v>23</v>
      </c>
      <c r="M41" s="44" t="s">
        <v>24</v>
      </c>
      <c r="N41" s="44" t="s">
        <v>25</v>
      </c>
      <c r="O41" s="44" t="e">
        <v>#N/A</v>
      </c>
      <c r="P41" s="44" t="s">
        <v>103</v>
      </c>
      <c r="Q41" s="44">
        <v>0</v>
      </c>
      <c r="R41" s="44"/>
      <c r="S41" s="44" t="s">
        <v>104</v>
      </c>
      <c r="T41" s="47">
        <v>45376</v>
      </c>
      <c r="U41" s="47">
        <v>45719</v>
      </c>
      <c r="V41" s="47">
        <v>45744</v>
      </c>
      <c r="W41" s="47"/>
      <c r="X41" s="44">
        <v>3</v>
      </c>
      <c r="Y41" s="44" t="s">
        <v>93</v>
      </c>
      <c r="Z41" s="44">
        <v>0</v>
      </c>
      <c r="AA41" s="44"/>
      <c r="AB41" s="44"/>
      <c r="AC41" s="44"/>
      <c r="AD41" s="44" t="s">
        <v>95</v>
      </c>
      <c r="AE41" s="44"/>
      <c r="AF41" s="44" t="s">
        <v>25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6">
        <v>167916</v>
      </c>
      <c r="AN41" s="44">
        <v>0</v>
      </c>
      <c r="AO41" s="44">
        <v>0</v>
      </c>
      <c r="AP41" s="44">
        <v>0</v>
      </c>
      <c r="AQ41" s="44">
        <v>0</v>
      </c>
      <c r="AR41" s="44"/>
      <c r="AS41" s="44"/>
      <c r="AT41" s="44"/>
      <c r="AU41" s="44">
        <v>0</v>
      </c>
    </row>
    <row r="42" spans="1:47" x14ac:dyDescent="0.35">
      <c r="A42" s="44">
        <v>891900732</v>
      </c>
      <c r="B42" s="44" t="s">
        <v>64</v>
      </c>
      <c r="C42" s="44" t="s">
        <v>26</v>
      </c>
      <c r="D42" s="44">
        <v>1542626</v>
      </c>
      <c r="E42" s="44" t="s">
        <v>165</v>
      </c>
      <c r="F42" s="44" t="s">
        <v>166</v>
      </c>
      <c r="G42" s="47">
        <v>45146</v>
      </c>
      <c r="H42" s="47">
        <v>45719</v>
      </c>
      <c r="I42" s="46">
        <v>168926</v>
      </c>
      <c r="J42" s="46">
        <v>168926</v>
      </c>
      <c r="K42" s="44" t="s">
        <v>22</v>
      </c>
      <c r="L42" s="44" t="s">
        <v>23</v>
      </c>
      <c r="M42" s="44" t="s">
        <v>24</v>
      </c>
      <c r="N42" s="44" t="s">
        <v>25</v>
      </c>
      <c r="O42" s="44" t="e">
        <v>#N/A</v>
      </c>
      <c r="P42" s="44" t="s">
        <v>103</v>
      </c>
      <c r="Q42" s="44">
        <v>0</v>
      </c>
      <c r="R42" s="44"/>
      <c r="S42" s="44" t="s">
        <v>104</v>
      </c>
      <c r="T42" s="47">
        <v>45146</v>
      </c>
      <c r="U42" s="47">
        <v>45719</v>
      </c>
      <c r="V42" s="47">
        <v>45744</v>
      </c>
      <c r="W42" s="47"/>
      <c r="X42" s="44">
        <v>3</v>
      </c>
      <c r="Y42" s="44" t="s">
        <v>93</v>
      </c>
      <c r="Z42" s="44">
        <v>0</v>
      </c>
      <c r="AA42" s="44"/>
      <c r="AB42" s="44"/>
      <c r="AC42" s="44"/>
      <c r="AD42" s="44" t="s">
        <v>95</v>
      </c>
      <c r="AE42" s="44"/>
      <c r="AF42" s="44" t="s">
        <v>25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6">
        <v>168926</v>
      </c>
      <c r="AN42" s="44">
        <v>0</v>
      </c>
      <c r="AO42" s="44">
        <v>0</v>
      </c>
      <c r="AP42" s="44">
        <v>0</v>
      </c>
      <c r="AQ42" s="44">
        <v>0</v>
      </c>
      <c r="AR42" s="44"/>
      <c r="AS42" s="44"/>
      <c r="AT42" s="44"/>
      <c r="AU42" s="44">
        <v>0</v>
      </c>
    </row>
    <row r="43" spans="1:47" x14ac:dyDescent="0.35">
      <c r="A43" s="44">
        <v>891900732</v>
      </c>
      <c r="B43" s="44" t="s">
        <v>64</v>
      </c>
      <c r="C43" s="44" t="s">
        <v>26</v>
      </c>
      <c r="D43" s="44">
        <v>1644302</v>
      </c>
      <c r="E43" s="44" t="s">
        <v>167</v>
      </c>
      <c r="F43" s="44" t="s">
        <v>168</v>
      </c>
      <c r="G43" s="47">
        <v>45525</v>
      </c>
      <c r="H43" s="47">
        <v>45719</v>
      </c>
      <c r="I43" s="46">
        <v>174300</v>
      </c>
      <c r="J43" s="46">
        <v>174300</v>
      </c>
      <c r="K43" s="44" t="s">
        <v>22</v>
      </c>
      <c r="L43" s="44" t="s">
        <v>23</v>
      </c>
      <c r="M43" s="44" t="s">
        <v>24</v>
      </c>
      <c r="N43" s="44" t="s">
        <v>25</v>
      </c>
      <c r="O43" s="44" t="e">
        <v>#N/A</v>
      </c>
      <c r="P43" s="44" t="s">
        <v>103</v>
      </c>
      <c r="Q43" s="44">
        <v>0</v>
      </c>
      <c r="R43" s="44"/>
      <c r="S43" s="44" t="s">
        <v>104</v>
      </c>
      <c r="T43" s="47">
        <v>45525</v>
      </c>
      <c r="U43" s="47">
        <v>45719</v>
      </c>
      <c r="V43" s="47">
        <v>45744</v>
      </c>
      <c r="W43" s="47"/>
      <c r="X43" s="44">
        <v>3</v>
      </c>
      <c r="Y43" s="44" t="s">
        <v>93</v>
      </c>
      <c r="Z43" s="44">
        <v>0</v>
      </c>
      <c r="AA43" s="44"/>
      <c r="AB43" s="44"/>
      <c r="AC43" s="44"/>
      <c r="AD43" s="44" t="s">
        <v>95</v>
      </c>
      <c r="AE43" s="44"/>
      <c r="AF43" s="44" t="s">
        <v>25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6">
        <v>174300</v>
      </c>
      <c r="AN43" s="44">
        <v>0</v>
      </c>
      <c r="AO43" s="44">
        <v>0</v>
      </c>
      <c r="AP43" s="44">
        <v>0</v>
      </c>
      <c r="AQ43" s="44">
        <v>0</v>
      </c>
      <c r="AR43" s="44"/>
      <c r="AS43" s="44"/>
      <c r="AT43" s="44"/>
      <c r="AU43" s="44">
        <v>0</v>
      </c>
    </row>
    <row r="44" spans="1:47" x14ac:dyDescent="0.35">
      <c r="A44" s="44">
        <v>891900732</v>
      </c>
      <c r="B44" s="44" t="s">
        <v>64</v>
      </c>
      <c r="C44" s="44" t="s">
        <v>26</v>
      </c>
      <c r="D44" s="44">
        <v>1579365</v>
      </c>
      <c r="E44" s="44" t="s">
        <v>169</v>
      </c>
      <c r="F44" s="44" t="s">
        <v>170</v>
      </c>
      <c r="G44" s="47">
        <v>45298</v>
      </c>
      <c r="H44" s="47">
        <v>45719</v>
      </c>
      <c r="I44" s="46">
        <v>175481</v>
      </c>
      <c r="J44" s="46">
        <v>175481</v>
      </c>
      <c r="K44" s="44" t="s">
        <v>22</v>
      </c>
      <c r="L44" s="44" t="s">
        <v>23</v>
      </c>
      <c r="M44" s="44" t="s">
        <v>24</v>
      </c>
      <c r="N44" s="44" t="s">
        <v>25</v>
      </c>
      <c r="O44" s="44" t="e">
        <v>#N/A</v>
      </c>
      <c r="P44" s="44" t="s">
        <v>103</v>
      </c>
      <c r="Q44" s="44">
        <v>0</v>
      </c>
      <c r="R44" s="44"/>
      <c r="S44" s="44" t="s">
        <v>104</v>
      </c>
      <c r="T44" s="47">
        <v>45321</v>
      </c>
      <c r="U44" s="47">
        <v>45719</v>
      </c>
      <c r="V44" s="47">
        <v>45744</v>
      </c>
      <c r="W44" s="47"/>
      <c r="X44" s="44">
        <v>3</v>
      </c>
      <c r="Y44" s="44" t="s">
        <v>93</v>
      </c>
      <c r="Z44" s="44">
        <v>0</v>
      </c>
      <c r="AA44" s="44"/>
      <c r="AB44" s="44"/>
      <c r="AC44" s="44"/>
      <c r="AD44" s="44" t="s">
        <v>95</v>
      </c>
      <c r="AE44" s="44"/>
      <c r="AF44" s="44" t="s">
        <v>25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6">
        <v>175481</v>
      </c>
      <c r="AN44" s="44">
        <v>0</v>
      </c>
      <c r="AO44" s="44">
        <v>0</v>
      </c>
      <c r="AP44" s="44">
        <v>0</v>
      </c>
      <c r="AQ44" s="44">
        <v>0</v>
      </c>
      <c r="AR44" s="44"/>
      <c r="AS44" s="44"/>
      <c r="AT44" s="44"/>
      <c r="AU44" s="44">
        <v>0</v>
      </c>
    </row>
    <row r="45" spans="1:47" x14ac:dyDescent="0.35">
      <c r="A45" s="44">
        <v>891900732</v>
      </c>
      <c r="B45" s="44" t="s">
        <v>64</v>
      </c>
      <c r="C45" s="44" t="s">
        <v>26</v>
      </c>
      <c r="D45" s="44">
        <v>1689599</v>
      </c>
      <c r="E45" s="44" t="s">
        <v>171</v>
      </c>
      <c r="F45" s="44" t="s">
        <v>172</v>
      </c>
      <c r="G45" s="47">
        <v>45683</v>
      </c>
      <c r="H45" s="47">
        <v>45719</v>
      </c>
      <c r="I45" s="46">
        <v>176580</v>
      </c>
      <c r="J45" s="46">
        <v>176580</v>
      </c>
      <c r="K45" s="44" t="s">
        <v>22</v>
      </c>
      <c r="L45" s="44" t="s">
        <v>23</v>
      </c>
      <c r="M45" s="44" t="s">
        <v>24</v>
      </c>
      <c r="N45" s="44" t="s">
        <v>25</v>
      </c>
      <c r="O45" s="44" t="e">
        <v>#N/A</v>
      </c>
      <c r="P45" s="44" t="s">
        <v>103</v>
      </c>
      <c r="Q45" s="44">
        <v>0</v>
      </c>
      <c r="R45" s="44"/>
      <c r="S45" s="44" t="s">
        <v>104</v>
      </c>
      <c r="T45" s="47">
        <v>45683</v>
      </c>
      <c r="U45" s="47">
        <v>45719</v>
      </c>
      <c r="V45" s="47">
        <v>45744</v>
      </c>
      <c r="W45" s="47"/>
      <c r="X45" s="44">
        <v>3</v>
      </c>
      <c r="Y45" s="44" t="s">
        <v>93</v>
      </c>
      <c r="Z45" s="44">
        <v>0</v>
      </c>
      <c r="AA45" s="44"/>
      <c r="AB45" s="44"/>
      <c r="AC45" s="44"/>
      <c r="AD45" s="44" t="s">
        <v>95</v>
      </c>
      <c r="AE45" s="44"/>
      <c r="AF45" s="44" t="s">
        <v>25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6">
        <v>176580</v>
      </c>
      <c r="AN45" s="44">
        <v>0</v>
      </c>
      <c r="AO45" s="44">
        <v>0</v>
      </c>
      <c r="AP45" s="44">
        <v>0</v>
      </c>
      <c r="AQ45" s="44">
        <v>0</v>
      </c>
      <c r="AR45" s="44"/>
      <c r="AS45" s="44"/>
      <c r="AT45" s="44"/>
      <c r="AU45" s="44">
        <v>0</v>
      </c>
    </row>
    <row r="46" spans="1:47" x14ac:dyDescent="0.35">
      <c r="A46" s="44">
        <v>891900732</v>
      </c>
      <c r="B46" s="44" t="s">
        <v>64</v>
      </c>
      <c r="C46" s="44" t="s">
        <v>26</v>
      </c>
      <c r="D46" s="44">
        <v>1689592</v>
      </c>
      <c r="E46" s="44" t="s">
        <v>173</v>
      </c>
      <c r="F46" s="44" t="s">
        <v>174</v>
      </c>
      <c r="G46" s="47">
        <v>45683</v>
      </c>
      <c r="H46" s="47">
        <v>45719</v>
      </c>
      <c r="I46" s="46">
        <v>207646</v>
      </c>
      <c r="J46" s="46">
        <v>207646</v>
      </c>
      <c r="K46" s="44" t="s">
        <v>22</v>
      </c>
      <c r="L46" s="44" t="s">
        <v>23</v>
      </c>
      <c r="M46" s="44" t="s">
        <v>24</v>
      </c>
      <c r="N46" s="44" t="s">
        <v>25</v>
      </c>
      <c r="O46" s="44" t="e">
        <v>#N/A</v>
      </c>
      <c r="P46" s="44" t="s">
        <v>103</v>
      </c>
      <c r="Q46" s="44">
        <v>0</v>
      </c>
      <c r="R46" s="44"/>
      <c r="S46" s="44" t="s">
        <v>104</v>
      </c>
      <c r="T46" s="47">
        <v>45683</v>
      </c>
      <c r="U46" s="47">
        <v>45719</v>
      </c>
      <c r="V46" s="47">
        <v>45744</v>
      </c>
      <c r="W46" s="47"/>
      <c r="X46" s="44">
        <v>3</v>
      </c>
      <c r="Y46" s="44" t="s">
        <v>93</v>
      </c>
      <c r="Z46" s="44">
        <v>0</v>
      </c>
      <c r="AA46" s="44"/>
      <c r="AB46" s="44"/>
      <c r="AC46" s="44"/>
      <c r="AD46" s="44" t="s">
        <v>95</v>
      </c>
      <c r="AE46" s="44"/>
      <c r="AF46" s="44" t="s">
        <v>25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6">
        <v>207646</v>
      </c>
      <c r="AN46" s="44">
        <v>0</v>
      </c>
      <c r="AO46" s="44">
        <v>0</v>
      </c>
      <c r="AP46" s="44">
        <v>0</v>
      </c>
      <c r="AQ46" s="44">
        <v>0</v>
      </c>
      <c r="AR46" s="44"/>
      <c r="AS46" s="44"/>
      <c r="AT46" s="44"/>
      <c r="AU46" s="44">
        <v>0</v>
      </c>
    </row>
    <row r="47" spans="1:47" x14ac:dyDescent="0.35">
      <c r="A47" s="44">
        <v>891900732</v>
      </c>
      <c r="B47" s="44" t="s">
        <v>64</v>
      </c>
      <c r="C47" s="44" t="s">
        <v>26</v>
      </c>
      <c r="D47" s="44">
        <v>1620221</v>
      </c>
      <c r="E47" s="44" t="s">
        <v>175</v>
      </c>
      <c r="F47" s="44" t="s">
        <v>176</v>
      </c>
      <c r="G47" s="47">
        <v>45442</v>
      </c>
      <c r="H47" s="47">
        <v>45719</v>
      </c>
      <c r="I47" s="46">
        <v>264824</v>
      </c>
      <c r="J47" s="46">
        <v>264824</v>
      </c>
      <c r="K47" s="44" t="s">
        <v>22</v>
      </c>
      <c r="L47" s="44" t="s">
        <v>23</v>
      </c>
      <c r="M47" s="44" t="s">
        <v>24</v>
      </c>
      <c r="N47" s="44" t="s">
        <v>25</v>
      </c>
      <c r="O47" s="44" t="e">
        <v>#N/A</v>
      </c>
      <c r="P47" s="44" t="s">
        <v>103</v>
      </c>
      <c r="Q47" s="44">
        <v>0</v>
      </c>
      <c r="R47" s="44"/>
      <c r="S47" s="44" t="s">
        <v>104</v>
      </c>
      <c r="T47" s="47">
        <v>45442</v>
      </c>
      <c r="U47" s="47">
        <v>45719</v>
      </c>
      <c r="V47" s="47">
        <v>45744</v>
      </c>
      <c r="W47" s="47"/>
      <c r="X47" s="44">
        <v>3</v>
      </c>
      <c r="Y47" s="44" t="s">
        <v>93</v>
      </c>
      <c r="Z47" s="44">
        <v>0</v>
      </c>
      <c r="AA47" s="44"/>
      <c r="AB47" s="44"/>
      <c r="AC47" s="44"/>
      <c r="AD47" s="44" t="s">
        <v>95</v>
      </c>
      <c r="AE47" s="44"/>
      <c r="AF47" s="44" t="s">
        <v>177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6">
        <v>264824</v>
      </c>
      <c r="AN47" s="44">
        <v>0</v>
      </c>
      <c r="AO47" s="44">
        <v>0</v>
      </c>
      <c r="AP47" s="44">
        <v>0</v>
      </c>
      <c r="AQ47" s="44">
        <v>0</v>
      </c>
      <c r="AR47" s="44"/>
      <c r="AS47" s="44"/>
      <c r="AT47" s="44"/>
      <c r="AU47" s="44">
        <v>0</v>
      </c>
    </row>
    <row r="48" spans="1:47" x14ac:dyDescent="0.35">
      <c r="A48" s="44">
        <v>891900732</v>
      </c>
      <c r="B48" s="44" t="s">
        <v>64</v>
      </c>
      <c r="C48" s="44" t="s">
        <v>26</v>
      </c>
      <c r="D48" s="44">
        <v>1536128</v>
      </c>
      <c r="E48" s="44" t="s">
        <v>178</v>
      </c>
      <c r="F48" s="44" t="s">
        <v>179</v>
      </c>
      <c r="G48" s="47">
        <v>45119</v>
      </c>
      <c r="H48" s="47">
        <v>45719</v>
      </c>
      <c r="I48" s="46">
        <v>358024</v>
      </c>
      <c r="J48" s="46">
        <v>358024</v>
      </c>
      <c r="K48" s="44" t="s">
        <v>22</v>
      </c>
      <c r="L48" s="44" t="s">
        <v>23</v>
      </c>
      <c r="M48" s="44" t="s">
        <v>24</v>
      </c>
      <c r="N48" s="44" t="s">
        <v>25</v>
      </c>
      <c r="O48" s="44" t="e">
        <v>#N/A</v>
      </c>
      <c r="P48" s="44" t="s">
        <v>103</v>
      </c>
      <c r="Q48" s="44">
        <v>0</v>
      </c>
      <c r="R48" s="44"/>
      <c r="S48" s="44" t="s">
        <v>104</v>
      </c>
      <c r="T48" s="47">
        <v>45119</v>
      </c>
      <c r="U48" s="47">
        <v>45719</v>
      </c>
      <c r="V48" s="47">
        <v>45744</v>
      </c>
      <c r="W48" s="47"/>
      <c r="X48" s="44">
        <v>3</v>
      </c>
      <c r="Y48" s="44" t="s">
        <v>93</v>
      </c>
      <c r="Z48" s="44">
        <v>0</v>
      </c>
      <c r="AA48" s="44"/>
      <c r="AB48" s="44"/>
      <c r="AC48" s="44"/>
      <c r="AD48" s="44" t="s">
        <v>100</v>
      </c>
      <c r="AE48" s="44"/>
      <c r="AF48" s="44" t="s">
        <v>25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6">
        <v>358024</v>
      </c>
      <c r="AN48" s="44">
        <v>0</v>
      </c>
      <c r="AO48" s="44">
        <v>0</v>
      </c>
      <c r="AP48" s="44">
        <v>0</v>
      </c>
      <c r="AQ48" s="44">
        <v>0</v>
      </c>
      <c r="AR48" s="44"/>
      <c r="AS48" s="44"/>
      <c r="AT48" s="44"/>
      <c r="AU48" s="44">
        <v>0</v>
      </c>
    </row>
    <row r="49" spans="1:47" x14ac:dyDescent="0.35">
      <c r="A49" s="44">
        <v>891900732</v>
      </c>
      <c r="B49" s="44" t="s">
        <v>64</v>
      </c>
      <c r="C49" s="44" t="s">
        <v>26</v>
      </c>
      <c r="D49" s="44">
        <v>1540990</v>
      </c>
      <c r="E49" s="44" t="s">
        <v>180</v>
      </c>
      <c r="F49" s="44" t="s">
        <v>181</v>
      </c>
      <c r="G49" s="47">
        <v>45138</v>
      </c>
      <c r="H49" s="47">
        <v>45719</v>
      </c>
      <c r="I49" s="46">
        <v>387080</v>
      </c>
      <c r="J49" s="46">
        <v>387080</v>
      </c>
      <c r="K49" s="44" t="s">
        <v>22</v>
      </c>
      <c r="L49" s="44" t="s">
        <v>23</v>
      </c>
      <c r="M49" s="44" t="s">
        <v>24</v>
      </c>
      <c r="N49" s="44" t="s">
        <v>25</v>
      </c>
      <c r="O49" s="44" t="e">
        <v>#N/A</v>
      </c>
      <c r="P49" s="44" t="s">
        <v>103</v>
      </c>
      <c r="Q49" s="44">
        <v>0</v>
      </c>
      <c r="R49" s="44"/>
      <c r="S49" s="44" t="s">
        <v>104</v>
      </c>
      <c r="T49" s="47">
        <v>45138</v>
      </c>
      <c r="U49" s="47">
        <v>45719</v>
      </c>
      <c r="V49" s="47">
        <v>45744</v>
      </c>
      <c r="W49" s="47"/>
      <c r="X49" s="44">
        <v>3</v>
      </c>
      <c r="Y49" s="44" t="s">
        <v>93</v>
      </c>
      <c r="Z49" s="44">
        <v>0</v>
      </c>
      <c r="AA49" s="44"/>
      <c r="AB49" s="44"/>
      <c r="AC49" s="44"/>
      <c r="AD49" s="44" t="s">
        <v>126</v>
      </c>
      <c r="AE49" s="44"/>
      <c r="AF49" s="44" t="s">
        <v>25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6">
        <v>387080</v>
      </c>
      <c r="AN49" s="44">
        <v>0</v>
      </c>
      <c r="AO49" s="44">
        <v>0</v>
      </c>
      <c r="AP49" s="44">
        <v>0</v>
      </c>
      <c r="AQ49" s="44">
        <v>0</v>
      </c>
      <c r="AR49" s="44"/>
      <c r="AS49" s="44"/>
      <c r="AT49" s="44"/>
      <c r="AU49" s="44">
        <v>0</v>
      </c>
    </row>
    <row r="50" spans="1:47" x14ac:dyDescent="0.35">
      <c r="A50" s="44">
        <v>891900732</v>
      </c>
      <c r="B50" s="44" t="s">
        <v>64</v>
      </c>
      <c r="C50" s="44" t="s">
        <v>26</v>
      </c>
      <c r="D50" s="44">
        <v>1563973</v>
      </c>
      <c r="E50" s="44" t="s">
        <v>182</v>
      </c>
      <c r="F50" s="44" t="s">
        <v>183</v>
      </c>
      <c r="G50" s="47">
        <v>45225</v>
      </c>
      <c r="H50" s="47">
        <v>45719</v>
      </c>
      <c r="I50" s="46">
        <v>498141</v>
      </c>
      <c r="J50" s="46">
        <v>498141</v>
      </c>
      <c r="K50" s="44" t="s">
        <v>22</v>
      </c>
      <c r="L50" s="44" t="s">
        <v>23</v>
      </c>
      <c r="M50" s="44" t="s">
        <v>24</v>
      </c>
      <c r="N50" s="44" t="s">
        <v>25</v>
      </c>
      <c r="O50" s="44" t="e">
        <v>#N/A</v>
      </c>
      <c r="P50" s="44" t="s">
        <v>103</v>
      </c>
      <c r="Q50" s="44">
        <v>0</v>
      </c>
      <c r="R50" s="44"/>
      <c r="S50" s="44" t="s">
        <v>104</v>
      </c>
      <c r="T50" s="47">
        <v>45225</v>
      </c>
      <c r="U50" s="47">
        <v>45719</v>
      </c>
      <c r="V50" s="47">
        <v>45744</v>
      </c>
      <c r="W50" s="47"/>
      <c r="X50" s="44">
        <v>3</v>
      </c>
      <c r="Y50" s="44" t="s">
        <v>93</v>
      </c>
      <c r="Z50" s="44">
        <v>0</v>
      </c>
      <c r="AA50" s="44"/>
      <c r="AB50" s="44"/>
      <c r="AC50" s="44"/>
      <c r="AD50" s="44" t="s">
        <v>184</v>
      </c>
      <c r="AE50" s="44"/>
      <c r="AF50" s="44" t="s">
        <v>25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0</v>
      </c>
      <c r="AM50" s="46">
        <v>498141</v>
      </c>
      <c r="AN50" s="44">
        <v>0</v>
      </c>
      <c r="AO50" s="44">
        <v>0</v>
      </c>
      <c r="AP50" s="44">
        <v>0</v>
      </c>
      <c r="AQ50" s="44">
        <v>0</v>
      </c>
      <c r="AR50" s="44"/>
      <c r="AS50" s="44"/>
      <c r="AT50" s="44"/>
      <c r="AU50" s="44">
        <v>0</v>
      </c>
    </row>
    <row r="51" spans="1:47" x14ac:dyDescent="0.35">
      <c r="A51" s="44">
        <v>891900732</v>
      </c>
      <c r="B51" s="44" t="s">
        <v>64</v>
      </c>
      <c r="C51" s="44" t="s">
        <v>26</v>
      </c>
      <c r="D51" s="44">
        <v>1682446</v>
      </c>
      <c r="E51" s="44" t="s">
        <v>201</v>
      </c>
      <c r="F51" s="44" t="s">
        <v>202</v>
      </c>
      <c r="G51" s="47">
        <v>45650</v>
      </c>
      <c r="H51" s="47">
        <v>45719</v>
      </c>
      <c r="I51" s="46">
        <v>9596</v>
      </c>
      <c r="J51" s="46">
        <v>9596</v>
      </c>
      <c r="K51" s="44" t="s">
        <v>22</v>
      </c>
      <c r="L51" s="44" t="s">
        <v>23</v>
      </c>
      <c r="M51" s="44" t="s">
        <v>24</v>
      </c>
      <c r="N51" s="44" t="s">
        <v>25</v>
      </c>
      <c r="O51" s="44" t="e">
        <v>#N/A</v>
      </c>
      <c r="P51" s="44" t="s">
        <v>103</v>
      </c>
      <c r="Q51" s="44">
        <v>0</v>
      </c>
      <c r="R51" s="44"/>
      <c r="S51" s="44" t="s">
        <v>104</v>
      </c>
      <c r="T51" s="47">
        <v>45650</v>
      </c>
      <c r="U51" s="47">
        <v>45719</v>
      </c>
      <c r="V51" s="47">
        <v>45747</v>
      </c>
      <c r="W51" s="47"/>
      <c r="X51" s="44">
        <v>0</v>
      </c>
      <c r="Y51" s="44" t="s">
        <v>88</v>
      </c>
      <c r="Z51" s="44">
        <v>0</v>
      </c>
      <c r="AA51" s="44"/>
      <c r="AB51" s="44"/>
      <c r="AC51" s="44"/>
      <c r="AD51" s="44" t="s">
        <v>95</v>
      </c>
      <c r="AE51" s="44"/>
      <c r="AF51" s="44" t="s">
        <v>25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6">
        <v>9596</v>
      </c>
      <c r="AN51" s="44">
        <v>0</v>
      </c>
      <c r="AO51" s="44">
        <v>0</v>
      </c>
      <c r="AP51" s="44">
        <v>0</v>
      </c>
      <c r="AQ51" s="44">
        <v>0</v>
      </c>
      <c r="AR51" s="44"/>
      <c r="AS51" s="44"/>
      <c r="AT51" s="44"/>
      <c r="AU51" s="44">
        <v>0</v>
      </c>
    </row>
    <row r="52" spans="1:47" x14ac:dyDescent="0.35">
      <c r="A52" s="44">
        <v>891900732</v>
      </c>
      <c r="B52" s="44" t="s">
        <v>64</v>
      </c>
      <c r="C52" s="44" t="s">
        <v>26</v>
      </c>
      <c r="D52" s="44">
        <v>1552776</v>
      </c>
      <c r="E52" s="44" t="s">
        <v>185</v>
      </c>
      <c r="F52" s="44" t="s">
        <v>186</v>
      </c>
      <c r="G52" s="47">
        <v>45182</v>
      </c>
      <c r="H52" s="47">
        <v>45719</v>
      </c>
      <c r="I52" s="46">
        <v>46400</v>
      </c>
      <c r="J52" s="46">
        <v>46400</v>
      </c>
      <c r="K52" s="44" t="s">
        <v>22</v>
      </c>
      <c r="L52" s="44" t="s">
        <v>23</v>
      </c>
      <c r="M52" s="44" t="s">
        <v>24</v>
      </c>
      <c r="N52" s="44" t="s">
        <v>25</v>
      </c>
      <c r="O52" s="44" t="e">
        <v>#N/A</v>
      </c>
      <c r="P52" s="44" t="s">
        <v>187</v>
      </c>
      <c r="Q52" s="44">
        <v>0</v>
      </c>
      <c r="R52" s="44"/>
      <c r="S52" s="44" t="s">
        <v>188</v>
      </c>
      <c r="T52" s="47">
        <v>45182</v>
      </c>
      <c r="U52" s="47">
        <v>45719</v>
      </c>
      <c r="V52" s="47"/>
      <c r="W52" s="47"/>
      <c r="X52" s="44">
        <v>28</v>
      </c>
      <c r="Y52" s="44" t="s">
        <v>93</v>
      </c>
      <c r="Z52" s="44">
        <v>0</v>
      </c>
      <c r="AA52" s="44"/>
      <c r="AB52" s="44"/>
      <c r="AC52" s="44"/>
      <c r="AD52" s="44" t="s">
        <v>189</v>
      </c>
      <c r="AE52" s="44"/>
      <c r="AF52" s="44"/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6">
        <v>46400</v>
      </c>
      <c r="AO52" s="44">
        <v>0</v>
      </c>
      <c r="AP52" s="44">
        <v>0</v>
      </c>
      <c r="AQ52" s="44">
        <v>0</v>
      </c>
      <c r="AR52" s="44"/>
      <c r="AS52" s="44"/>
      <c r="AT52" s="44"/>
      <c r="AU52" s="44">
        <v>0</v>
      </c>
    </row>
    <row r="53" spans="1:47" x14ac:dyDescent="0.35">
      <c r="A53" s="44">
        <v>891900732</v>
      </c>
      <c r="B53" s="44" t="s">
        <v>64</v>
      </c>
      <c r="C53" s="44" t="s">
        <v>26</v>
      </c>
      <c r="D53" s="44">
        <v>1579403</v>
      </c>
      <c r="E53" s="44" t="s">
        <v>190</v>
      </c>
      <c r="F53" s="44" t="s">
        <v>191</v>
      </c>
      <c r="G53" s="47">
        <v>45299</v>
      </c>
      <c r="H53" s="47">
        <v>45719</v>
      </c>
      <c r="I53" s="46">
        <v>385772</v>
      </c>
      <c r="J53" s="46">
        <v>385772</v>
      </c>
      <c r="K53" s="44" t="s">
        <v>22</v>
      </c>
      <c r="L53" s="44" t="s">
        <v>23</v>
      </c>
      <c r="M53" s="44" t="s">
        <v>24</v>
      </c>
      <c r="N53" s="44" t="s">
        <v>25</v>
      </c>
      <c r="O53" s="44" t="e">
        <v>#N/A</v>
      </c>
      <c r="P53" s="44" t="s">
        <v>187</v>
      </c>
      <c r="Q53" s="44">
        <v>0</v>
      </c>
      <c r="R53" s="44"/>
      <c r="S53" s="44" t="s">
        <v>192</v>
      </c>
      <c r="T53" s="47">
        <v>45321</v>
      </c>
      <c r="U53" s="47">
        <v>45719</v>
      </c>
      <c r="V53" s="47"/>
      <c r="W53" s="47"/>
      <c r="X53" s="44">
        <v>28</v>
      </c>
      <c r="Y53" s="44" t="s">
        <v>93</v>
      </c>
      <c r="Z53" s="44">
        <v>0</v>
      </c>
      <c r="AA53" s="44"/>
      <c r="AB53" s="44"/>
      <c r="AC53" s="44"/>
      <c r="AD53" s="44" t="s">
        <v>95</v>
      </c>
      <c r="AE53" s="44"/>
      <c r="AF53" s="44"/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6">
        <v>385772</v>
      </c>
      <c r="AO53" s="44">
        <v>0</v>
      </c>
      <c r="AP53" s="44">
        <v>0</v>
      </c>
      <c r="AQ53" s="44">
        <v>0</v>
      </c>
      <c r="AR53" s="44"/>
      <c r="AS53" s="44"/>
      <c r="AT53" s="44"/>
      <c r="AU53" s="44">
        <v>0</v>
      </c>
    </row>
    <row r="54" spans="1:47" x14ac:dyDescent="0.35">
      <c r="A54" s="44">
        <v>891900732</v>
      </c>
      <c r="B54" s="44" t="s">
        <v>64</v>
      </c>
      <c r="C54" s="44" t="s">
        <v>26</v>
      </c>
      <c r="D54" s="44">
        <v>1683551</v>
      </c>
      <c r="E54" s="44" t="s">
        <v>193</v>
      </c>
      <c r="F54" s="44" t="s">
        <v>194</v>
      </c>
      <c r="G54" s="47">
        <v>45659</v>
      </c>
      <c r="H54" s="47">
        <v>45719</v>
      </c>
      <c r="I54" s="46">
        <v>72562</v>
      </c>
      <c r="J54" s="46">
        <v>72562</v>
      </c>
      <c r="K54" s="44" t="s">
        <v>22</v>
      </c>
      <c r="L54" s="44" t="s">
        <v>23</v>
      </c>
      <c r="M54" s="44" t="s">
        <v>24</v>
      </c>
      <c r="N54" s="44" t="s">
        <v>25</v>
      </c>
      <c r="O54" s="44" t="e">
        <v>#N/A</v>
      </c>
      <c r="P54" s="44" t="s">
        <v>187</v>
      </c>
      <c r="Q54" s="44">
        <v>0</v>
      </c>
      <c r="R54" s="44"/>
      <c r="S54" s="44" t="s">
        <v>192</v>
      </c>
      <c r="T54" s="47">
        <v>45659</v>
      </c>
      <c r="U54" s="47">
        <v>45719</v>
      </c>
      <c r="V54" s="47"/>
      <c r="W54" s="47"/>
      <c r="X54" s="44">
        <v>28</v>
      </c>
      <c r="Y54" s="44" t="s">
        <v>93</v>
      </c>
      <c r="Z54" s="44">
        <v>0</v>
      </c>
      <c r="AA54" s="44"/>
      <c r="AB54" s="44"/>
      <c r="AC54" s="44"/>
      <c r="AD54" s="44" t="s">
        <v>95</v>
      </c>
      <c r="AE54" s="44"/>
      <c r="AF54" s="44"/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6">
        <v>72562</v>
      </c>
      <c r="AO54" s="44">
        <v>0</v>
      </c>
      <c r="AP54" s="44">
        <v>0</v>
      </c>
      <c r="AQ54" s="44">
        <v>0</v>
      </c>
      <c r="AR54" s="44"/>
      <c r="AS54" s="44"/>
      <c r="AT54" s="44"/>
      <c r="AU54" s="44">
        <v>0</v>
      </c>
    </row>
    <row r="55" spans="1:47" x14ac:dyDescent="0.35">
      <c r="A55" s="44">
        <v>891900732</v>
      </c>
      <c r="B55" s="44" t="s">
        <v>64</v>
      </c>
      <c r="C55" s="44" t="s">
        <v>20</v>
      </c>
      <c r="D55" s="44">
        <v>1249310</v>
      </c>
      <c r="E55" s="44" t="s">
        <v>195</v>
      </c>
      <c r="F55" s="44" t="s">
        <v>196</v>
      </c>
      <c r="G55" s="47">
        <v>44074</v>
      </c>
      <c r="H55" s="47">
        <v>44097</v>
      </c>
      <c r="I55" s="46">
        <v>893205</v>
      </c>
      <c r="J55" s="46">
        <v>696681</v>
      </c>
      <c r="K55" s="44" t="s">
        <v>22</v>
      </c>
      <c r="L55" s="44" t="s">
        <v>23</v>
      </c>
      <c r="M55" s="44" t="s">
        <v>24</v>
      </c>
      <c r="N55" s="44" t="s">
        <v>25</v>
      </c>
      <c r="O55" s="44" t="s">
        <v>200</v>
      </c>
      <c r="P55" s="44" t="s">
        <v>197</v>
      </c>
      <c r="Q55" s="44">
        <v>0</v>
      </c>
      <c r="R55" s="44"/>
      <c r="S55" s="44"/>
      <c r="T55" s="47"/>
      <c r="U55" s="47"/>
      <c r="V55" s="47"/>
      <c r="W55" s="47"/>
      <c r="X55" s="44" t="s">
        <v>198</v>
      </c>
      <c r="Y55" s="44" t="s">
        <v>198</v>
      </c>
      <c r="Z55" s="44">
        <v>0</v>
      </c>
      <c r="AA55" s="44"/>
      <c r="AB55" s="44"/>
      <c r="AC55" s="44"/>
      <c r="AD55" s="44"/>
      <c r="AE55" s="44"/>
      <c r="AF55" s="44"/>
      <c r="AG55" s="44">
        <v>0</v>
      </c>
      <c r="AH55" s="44">
        <v>0</v>
      </c>
      <c r="AI55" s="46">
        <v>696681</v>
      </c>
      <c r="AJ55" s="44">
        <v>0</v>
      </c>
      <c r="AK55" s="44">
        <v>0</v>
      </c>
      <c r="AL55" s="44">
        <v>0</v>
      </c>
      <c r="AM55" s="44">
        <v>0</v>
      </c>
      <c r="AN55" s="44">
        <v>0</v>
      </c>
      <c r="AO55" s="44">
        <v>0</v>
      </c>
      <c r="AP55" s="44">
        <v>0</v>
      </c>
      <c r="AQ55" s="44">
        <v>0</v>
      </c>
      <c r="AR55" s="44"/>
      <c r="AS55" s="44"/>
      <c r="AT55" s="44"/>
      <c r="AU55" s="44">
        <v>0</v>
      </c>
    </row>
  </sheetData>
  <autoFilter ref="A2:AU55" xr:uid="{3FF17191-B01E-4D08-8737-1CBB5C9D1436}"/>
  <conditionalFormatting sqref="E1">
    <cfRule type="duplicateValues" dxfId="1" priority="5"/>
  </conditionalFormatting>
  <conditionalFormatting sqref="E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CEA26-C6F4-48D6-9C8F-458415778880}">
  <dimension ref="B1:J42"/>
  <sheetViews>
    <sheetView showGridLines="0" tabSelected="1" zoomScaleNormal="100" workbookViewId="0">
      <selection activeCell="F32" sqref="F32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1" t="s">
        <v>204</v>
      </c>
      <c r="E2" s="102"/>
      <c r="F2" s="102"/>
      <c r="G2" s="102"/>
      <c r="H2" s="102"/>
      <c r="I2" s="103"/>
      <c r="J2" s="107" t="s">
        <v>13</v>
      </c>
    </row>
    <row r="3" spans="2:10" ht="15.75" customHeight="1" thickBot="1" x14ac:dyDescent="0.3">
      <c r="B3" s="51"/>
      <c r="C3" s="52"/>
      <c r="D3" s="104"/>
      <c r="E3" s="105"/>
      <c r="F3" s="105"/>
      <c r="G3" s="105"/>
      <c r="H3" s="105"/>
      <c r="I3" s="106"/>
      <c r="J3" s="108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205</v>
      </c>
      <c r="E5" s="58"/>
      <c r="F5" s="58"/>
      <c r="G5" s="58"/>
      <c r="H5" s="58"/>
      <c r="I5" s="59"/>
      <c r="J5" s="59" t="s">
        <v>206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abril 23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233</v>
      </c>
      <c r="J12" s="67"/>
    </row>
    <row r="13" spans="2:10" ht="13" x14ac:dyDescent="0.3">
      <c r="B13" s="66"/>
      <c r="C13" s="68" t="s">
        <v>234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235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207</v>
      </c>
      <c r="D17" s="69"/>
      <c r="H17" s="72" t="s">
        <v>208</v>
      </c>
      <c r="I17" s="73" t="s">
        <v>209</v>
      </c>
      <c r="J17" s="67"/>
    </row>
    <row r="18" spans="2:10" ht="13" x14ac:dyDescent="0.3">
      <c r="B18" s="66"/>
      <c r="C18" s="68" t="s">
        <v>210</v>
      </c>
      <c r="D18" s="68"/>
      <c r="E18" s="68"/>
      <c r="F18" s="68"/>
      <c r="H18" s="74">
        <v>53</v>
      </c>
      <c r="I18" s="75">
        <v>7200852</v>
      </c>
      <c r="J18" s="67"/>
    </row>
    <row r="19" spans="2:10" x14ac:dyDescent="0.25">
      <c r="B19" s="66"/>
      <c r="C19" s="48" t="s">
        <v>211</v>
      </c>
      <c r="H19" s="76">
        <v>0</v>
      </c>
      <c r="I19" s="77">
        <v>0</v>
      </c>
      <c r="J19" s="67"/>
    </row>
    <row r="20" spans="2:10" x14ac:dyDescent="0.25">
      <c r="B20" s="66"/>
      <c r="C20" s="48" t="s">
        <v>212</v>
      </c>
      <c r="H20" s="76">
        <v>9</v>
      </c>
      <c r="I20" s="77">
        <v>1298237</v>
      </c>
      <c r="J20" s="67"/>
    </row>
    <row r="21" spans="2:10" x14ac:dyDescent="0.25">
      <c r="B21" s="66"/>
      <c r="C21" s="48" t="s">
        <v>213</v>
      </c>
      <c r="H21" s="76">
        <v>1</v>
      </c>
      <c r="I21" s="77">
        <v>696681</v>
      </c>
      <c r="J21" s="67"/>
    </row>
    <row r="22" spans="2:10" x14ac:dyDescent="0.25">
      <c r="B22" s="66"/>
      <c r="C22" s="48" t="s">
        <v>214</v>
      </c>
      <c r="H22" s="76">
        <v>0</v>
      </c>
      <c r="I22" s="77">
        <v>0</v>
      </c>
      <c r="J22" s="67"/>
    </row>
    <row r="23" spans="2:10" x14ac:dyDescent="0.25">
      <c r="B23" s="66"/>
      <c r="C23" s="48" t="s">
        <v>215</v>
      </c>
      <c r="H23" s="76">
        <v>0</v>
      </c>
      <c r="I23" s="77">
        <v>0</v>
      </c>
      <c r="J23" s="67"/>
    </row>
    <row r="24" spans="2:10" ht="13" thickBot="1" x14ac:dyDescent="0.3">
      <c r="B24" s="66"/>
      <c r="C24" s="48" t="s">
        <v>216</v>
      </c>
      <c r="H24" s="78">
        <v>0</v>
      </c>
      <c r="I24" s="79">
        <v>0</v>
      </c>
      <c r="J24" s="67"/>
    </row>
    <row r="25" spans="2:10" ht="13" x14ac:dyDescent="0.3">
      <c r="B25" s="66"/>
      <c r="C25" s="68" t="s">
        <v>217</v>
      </c>
      <c r="D25" s="68"/>
      <c r="E25" s="68"/>
      <c r="F25" s="68"/>
      <c r="H25" s="74">
        <f>H19+H20+H21+H22+H24+H23</f>
        <v>10</v>
      </c>
      <c r="I25" s="75">
        <f>I19+I20+I21+I22+I24+I23</f>
        <v>1994918</v>
      </c>
      <c r="J25" s="67"/>
    </row>
    <row r="26" spans="2:10" x14ac:dyDescent="0.25">
      <c r="B26" s="66"/>
      <c r="C26" s="48" t="s">
        <v>218</v>
      </c>
      <c r="H26" s="76">
        <v>40</v>
      </c>
      <c r="I26" s="77">
        <v>4701200</v>
      </c>
      <c r="J26" s="67"/>
    </row>
    <row r="27" spans="2:10" ht="13" thickBot="1" x14ac:dyDescent="0.3">
      <c r="B27" s="66"/>
      <c r="C27" s="48" t="s">
        <v>56</v>
      </c>
      <c r="H27" s="78">
        <v>3</v>
      </c>
      <c r="I27" s="79">
        <v>504734</v>
      </c>
      <c r="J27" s="67"/>
    </row>
    <row r="28" spans="2:10" ht="13" x14ac:dyDescent="0.3">
      <c r="B28" s="66"/>
      <c r="C28" s="68" t="s">
        <v>219</v>
      </c>
      <c r="D28" s="68"/>
      <c r="E28" s="68"/>
      <c r="F28" s="68"/>
      <c r="H28" s="74">
        <f>H26+H27</f>
        <v>43</v>
      </c>
      <c r="I28" s="75">
        <f>I26+I27</f>
        <v>5205934</v>
      </c>
      <c r="J28" s="67"/>
    </row>
    <row r="29" spans="2:10" ht="13.5" thickBot="1" x14ac:dyDescent="0.35">
      <c r="B29" s="66"/>
      <c r="C29" s="48" t="s">
        <v>220</v>
      </c>
      <c r="D29" s="68"/>
      <c r="E29" s="68"/>
      <c r="F29" s="68"/>
      <c r="H29" s="78">
        <v>0</v>
      </c>
      <c r="I29" s="79">
        <v>0</v>
      </c>
      <c r="J29" s="67"/>
    </row>
    <row r="30" spans="2:10" ht="13" x14ac:dyDescent="0.3">
      <c r="B30" s="66"/>
      <c r="C30" s="68" t="s">
        <v>221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5"/>
      <c r="J31" s="67"/>
    </row>
    <row r="32" spans="2:10" ht="13.5" thickBot="1" x14ac:dyDescent="0.35">
      <c r="B32" s="66"/>
      <c r="C32" s="68" t="s">
        <v>222</v>
      </c>
      <c r="D32" s="68"/>
      <c r="H32" s="81">
        <f>H25+H28+H30</f>
        <v>53</v>
      </c>
      <c r="I32" s="82">
        <f>I25+I28+I30</f>
        <v>7200852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x14ac:dyDescent="0.25">
      <c r="B35" s="66"/>
      <c r="G35" s="83"/>
      <c r="H35" s="83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236</v>
      </c>
      <c r="D37" s="85"/>
      <c r="H37" s="84" t="s">
        <v>223</v>
      </c>
      <c r="I37" s="85"/>
      <c r="J37" s="67"/>
    </row>
    <row r="38" spans="2:10" ht="13" x14ac:dyDescent="0.3">
      <c r="B38" s="66"/>
      <c r="C38" s="68" t="s">
        <v>237</v>
      </c>
      <c r="D38" s="83"/>
      <c r="H38" s="86" t="s">
        <v>224</v>
      </c>
      <c r="I38" s="83"/>
      <c r="J38" s="67"/>
    </row>
    <row r="39" spans="2:10" ht="13" x14ac:dyDescent="0.3">
      <c r="B39" s="66"/>
      <c r="C39" s="68" t="s">
        <v>64</v>
      </c>
      <c r="H39" s="68" t="s">
        <v>225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09" t="s">
        <v>226</v>
      </c>
      <c r="D41" s="109"/>
      <c r="E41" s="109"/>
      <c r="F41" s="109"/>
      <c r="G41" s="109"/>
      <c r="H41" s="109"/>
      <c r="I41" s="109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B02E6-EBB5-4D48-8879-E63B88435A85}">
  <dimension ref="B1:J37"/>
  <sheetViews>
    <sheetView showGridLines="0" zoomScale="84" zoomScaleNormal="84" zoomScaleSheetLayoutView="100" workbookViewId="0">
      <selection activeCell="I16" sqref="I16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1" t="s">
        <v>227</v>
      </c>
      <c r="E2" s="102"/>
      <c r="F2" s="102"/>
      <c r="G2" s="102"/>
      <c r="H2" s="102"/>
      <c r="I2" s="103"/>
      <c r="J2" s="107" t="s">
        <v>13</v>
      </c>
    </row>
    <row r="3" spans="2:10" ht="15.75" customHeight="1" thickBot="1" x14ac:dyDescent="0.3">
      <c r="B3" s="51"/>
      <c r="C3" s="52"/>
      <c r="D3" s="104"/>
      <c r="E3" s="105"/>
      <c r="F3" s="105"/>
      <c r="G3" s="105"/>
      <c r="H3" s="105"/>
      <c r="I3" s="106"/>
      <c r="J3" s="108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10" t="s">
        <v>228</v>
      </c>
      <c r="E5" s="111"/>
      <c r="F5" s="111"/>
      <c r="G5" s="111"/>
      <c r="H5" s="111"/>
      <c r="I5" s="112"/>
      <c r="J5" s="59" t="s">
        <v>14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+'FOR-CSA-018'!C9</f>
        <v>Santiago de Cali, abril 23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HOSP KENNEDY E.S.E.</v>
      </c>
      <c r="J11" s="67"/>
    </row>
    <row r="12" spans="2:10" ht="13" x14ac:dyDescent="0.3">
      <c r="B12" s="66"/>
      <c r="C12" s="68" t="str">
        <f>+'FOR-CSA-018'!C13</f>
        <v>NIT: 891900732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229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208</v>
      </c>
      <c r="I16" s="91" t="s">
        <v>209</v>
      </c>
      <c r="J16" s="67"/>
    </row>
    <row r="17" spans="2:10" ht="13" x14ac:dyDescent="0.3">
      <c r="B17" s="66"/>
      <c r="C17" s="68" t="str">
        <f>+'FOR-CSA-018'!C17</f>
        <v>Con Corte al dia: 31/03/2025</v>
      </c>
      <c r="D17" s="68"/>
      <c r="E17" s="68"/>
      <c r="F17" s="68"/>
      <c r="H17" s="92">
        <f>+SUM(H18:H23)</f>
        <v>10</v>
      </c>
      <c r="I17" s="93">
        <f>+SUM(I18:I23)</f>
        <v>1994918</v>
      </c>
      <c r="J17" s="67"/>
    </row>
    <row r="18" spans="2:10" x14ac:dyDescent="0.25">
      <c r="B18" s="66"/>
      <c r="C18" s="48" t="s">
        <v>211</v>
      </c>
      <c r="H18" s="94">
        <f>+'FOR-CSA-018'!H19</f>
        <v>0</v>
      </c>
      <c r="I18" s="95">
        <f>+'FOR-CSA-018'!I19</f>
        <v>0</v>
      </c>
      <c r="J18" s="67"/>
    </row>
    <row r="19" spans="2:10" x14ac:dyDescent="0.25">
      <c r="B19" s="66"/>
      <c r="C19" s="48" t="s">
        <v>212</v>
      </c>
      <c r="H19" s="94">
        <f>+'FOR-CSA-018'!H20</f>
        <v>9</v>
      </c>
      <c r="I19" s="95">
        <f>+'FOR-CSA-018'!I20</f>
        <v>1298237</v>
      </c>
      <c r="J19" s="67"/>
    </row>
    <row r="20" spans="2:10" x14ac:dyDescent="0.25">
      <c r="B20" s="66"/>
      <c r="C20" s="48" t="s">
        <v>213</v>
      </c>
      <c r="H20" s="94">
        <f>+'FOR-CSA-018'!H21</f>
        <v>1</v>
      </c>
      <c r="I20" s="95">
        <f>+'FOR-CSA-018'!I21</f>
        <v>696681</v>
      </c>
      <c r="J20" s="67"/>
    </row>
    <row r="21" spans="2:10" x14ac:dyDescent="0.25">
      <c r="B21" s="66"/>
      <c r="C21" s="48" t="s">
        <v>214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215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230</v>
      </c>
      <c r="H23" s="94">
        <f>+'FOR-CSA-018'!H24</f>
        <v>0</v>
      </c>
      <c r="I23" s="95">
        <f>+'FOR-CSA-018'!I24</f>
        <v>0</v>
      </c>
      <c r="J23" s="67"/>
    </row>
    <row r="24" spans="2:10" ht="13" x14ac:dyDescent="0.3">
      <c r="B24" s="66"/>
      <c r="C24" s="68" t="s">
        <v>231</v>
      </c>
      <c r="D24" s="68"/>
      <c r="E24" s="68"/>
      <c r="F24" s="68"/>
      <c r="H24" s="92">
        <f>SUM(H18:H23)</f>
        <v>10</v>
      </c>
      <c r="I24" s="93">
        <f>+SUBTOTAL(9,I18:I23)</f>
        <v>1994918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7"/>
      <c r="J26" s="67"/>
    </row>
    <row r="27" spans="2:10" ht="13" x14ac:dyDescent="0.3">
      <c r="B27" s="66"/>
      <c r="C27" s="68"/>
      <c r="D27" s="68"/>
      <c r="H27" s="83"/>
      <c r="I27" s="77"/>
      <c r="J27" s="67"/>
    </row>
    <row r="28" spans="2:10" ht="13" x14ac:dyDescent="0.3">
      <c r="B28" s="66"/>
      <c r="C28" s="68"/>
      <c r="D28" s="68"/>
      <c r="H28" s="83"/>
      <c r="I28" s="77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Blanca Danery Loaiza</v>
      </c>
      <c r="D30" s="84"/>
      <c r="G30" s="84" t="str">
        <f>+'FOR-CSA-018'!H37</f>
        <v>Lizeth Ome G.</v>
      </c>
      <c r="H30" s="85"/>
      <c r="I30" s="83"/>
      <c r="J30" s="67"/>
    </row>
    <row r="31" spans="2:10" ht="13" x14ac:dyDescent="0.3">
      <c r="B31" s="66"/>
      <c r="C31" s="86" t="str">
        <f>+'FOR-CSA-018'!C38</f>
        <v>Lider Cartera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HOSP KENNEDY E.S.E.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3" t="s">
        <v>232</v>
      </c>
      <c r="D35" s="113"/>
      <c r="E35" s="113"/>
      <c r="F35" s="113"/>
      <c r="G35" s="113"/>
      <c r="H35" s="113"/>
      <c r="I35" s="113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2025-04-23T19:05:14Z</cp:lastPrinted>
  <dcterms:created xsi:type="dcterms:W3CDTF">2022-06-01T14:39:12Z</dcterms:created>
  <dcterms:modified xsi:type="dcterms:W3CDTF">2025-04-23T19:22:38Z</dcterms:modified>
</cp:coreProperties>
</file>